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<sst xmlns="http://schemas.openxmlformats.org/spreadsheetml/2006/main" count="29" uniqueCount="20">
  <si>
    <t xml:space="preserve">k</t>
  </si>
  <si>
    <t xml:space="preserve">Радиус, м</t>
  </si>
  <si>
    <t xml:space="preserve">Масса, кг</t>
  </si>
  <si>
    <t xml:space="preserve">Расчет массы</t>
  </si>
  <si>
    <t xml:space="preserve">Период, с</t>
  </si>
  <si>
    <t xml:space="preserve">Период, лет</t>
  </si>
  <si>
    <t xml:space="preserve">Частота, Гц</t>
  </si>
  <si>
    <t xml:space="preserve">Плотность, кг/м³</t>
  </si>
  <si>
    <t xml:space="preserve">Скорость на экваторе, м/с</t>
  </si>
  <si>
    <t xml:space="preserve">amer</t>
  </si>
  <si>
    <t xml:space="preserve">proton</t>
  </si>
  <si>
    <t xml:space="preserve">electron</t>
  </si>
  <si>
    <t xml:space="preserve">hydrogen</t>
  </si>
  <si>
    <t xml:space="preserve">carbon</t>
  </si>
  <si>
    <t xml:space="preserve">Earth</t>
  </si>
  <si>
    <t xml:space="preserve">Sun</t>
  </si>
  <si>
    <t xml:space="preserve">Solar System</t>
  </si>
  <si>
    <t xml:space="preserve">Milky Way</t>
  </si>
  <si>
    <t xml:space="preserve">Visible Universe </t>
  </si>
  <si>
    <t xml:space="preserve">Знаменатель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</si>
</sst>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0"/>
    <numFmt numFmtId="166" formatCode="0.0000E+00"/>
    <numFmt numFmtId="167" formatCode="0.00000E+00"/>
    <numFmt numFmtId="168" formatCode="0.00000000"/>
    <numFmt numFmtId="169" formatCode="0.0000000E+00"/>
    <numFmt numFmtId="170" formatCode="0.0000000"/>
    <numFmt numFmtId="171" formatCode="0.000000E+00"/>
  </numFmts>
  <fonts count="6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E7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7" fontId="4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6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7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5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7" fontId="5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6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7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0" fillId="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3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70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71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E7F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B103"/>
  <sheetViews>
    <sheetView showFormulas="false" showGridLines="true" showRowColHeaders="true" showZeros="true" rightToLeft="false" tabSelected="true" showOutlineSymbols="true" defaultGridColor="true" view="normal" topLeftCell="A61" colorId="64" zoomScale="90" zoomScaleNormal="90" zoomScalePageLayoutView="100" workbookViewId="0">
      <selection pane="topLeft" activeCell="E62" activeCellId="0" sqref="E62"/>
    </sheetView>
  </sheetViews>
  <sheetFormatPr defaultColWidth="11.53515625" defaultRowHeight="12.8" customHeight="true" zeroHeight="false" outlineLevelRow="0" outlineLevelCol="0"/>
  <cols>
    <col collapsed="false" customWidth="true" hidden="false" outlineLevel="0" max="1" min="1" style="1" width="13.73"/>
    <col collapsed="false" customWidth="false" hidden="false" outlineLevel="0" max="2" min="2" style="2" width="11.53"/>
    <col collapsed="false" customWidth="true" hidden="false" outlineLevel="0" max="3" min="3" style="2" width="18.31"/>
    <col collapsed="false" customWidth="false" hidden="false" outlineLevel="0" max="9" min="4" style="3" width="11.53"/>
    <col collapsed="false" customWidth="false" hidden="false" outlineLevel="0" max="16384" min="10" style="1" width="11.53"/>
  </cols>
  <sheetData>
    <row r="1" customFormat="false" ht="24.05" hidden="false" customHeight="false" outlineLevel="0" collapsed="false">
      <c r="A1" s="4" t="s">
        <v>0</v>
      </c>
      <c r="B1" s="5" t="s">
        <v>1</v>
      </c>
      <c r="C1" s="5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</row>
    <row r="2" customFormat="false" ht="12.8" hidden="false" customHeight="false" outlineLevel="0" collapsed="false">
      <c r="A2" s="7" t="n">
        <v>-28</v>
      </c>
      <c r="B2" s="8" t="n">
        <f aca="false">B3/$B$98</f>
        <v>9.60075073918925E-027</v>
      </c>
      <c r="C2" s="8" t="n">
        <f aca="false">C3/$C$98</f>
        <v>3.34799592790854E-073</v>
      </c>
      <c r="D2" s="9" t="n">
        <f aca="false">D3/$D$98</f>
        <v>8.79235295991652E-075</v>
      </c>
      <c r="E2" s="9" t="n">
        <f aca="false">E3/E$98</f>
        <v>9.20407286127599E-028</v>
      </c>
      <c r="F2" s="9" t="n">
        <f aca="false">E2/31556700</f>
        <v>2.91667787229843E-035</v>
      </c>
      <c r="G2" s="9" t="n">
        <f aca="false">1/E2</f>
        <v>1.08647553650653E+027</v>
      </c>
      <c r="H2" s="9" t="n">
        <f aca="false">C2/((4/3)*3.1415926*B2^3)</f>
        <v>90319.3359690158</v>
      </c>
      <c r="I2" s="9" t="n">
        <f aca="false">2*3.1415926*B2/E2</f>
        <v>65.5397842482965</v>
      </c>
    </row>
    <row r="3" customFormat="false" ht="12.8" hidden="false" customHeight="false" outlineLevel="0" collapsed="false">
      <c r="A3" s="7" t="n">
        <v>-27</v>
      </c>
      <c r="B3" s="8" t="n">
        <f aca="false">B4/$B$98</f>
        <v>3.45627026610813E-026</v>
      </c>
      <c r="C3" s="8" t="n">
        <f aca="false">C4/$C$98</f>
        <v>1.43512233634035E-071</v>
      </c>
      <c r="D3" s="9" t="n">
        <f aca="false">D4/$D$98</f>
        <v>4.10216019697865E-073</v>
      </c>
      <c r="E3" s="9" t="n">
        <f aca="false">E4/E$98</f>
        <v>3.03734404422108E-027</v>
      </c>
      <c r="F3" s="9" t="n">
        <f aca="false">E3/31556700</f>
        <v>9.62503697858482E-035</v>
      </c>
      <c r="G3" s="9" t="n">
        <f aca="false">1/E3</f>
        <v>3.29235011062584E+026</v>
      </c>
      <c r="H3" s="9" t="n">
        <f aca="false">C3/((4/3)*3.1415926*B3^3)</f>
        <v>82980.727203578</v>
      </c>
      <c r="I3" s="9" t="n">
        <f aca="false">2*3.1415926*B3/E3</f>
        <v>71.4979464526871</v>
      </c>
    </row>
    <row r="4" customFormat="false" ht="12.8" hidden="false" customHeight="false" outlineLevel="0" collapsed="false">
      <c r="A4" s="7" t="n">
        <v>-26</v>
      </c>
      <c r="B4" s="8" t="n">
        <f aca="false">B5/$B$98</f>
        <v>1.24425729579893E-025</v>
      </c>
      <c r="C4" s="8" t="n">
        <f aca="false">C5/$C$98</f>
        <v>6.15166853428518E-070</v>
      </c>
      <c r="D4" s="9" t="n">
        <f aca="false">D5/$D$98</f>
        <v>1.91390386150236E-071</v>
      </c>
      <c r="E4" s="9" t="n">
        <f aca="false">E5/E$98</f>
        <v>1.00232353459296E-026</v>
      </c>
      <c r="F4" s="9" t="n">
        <f aca="false">E4/31556700</f>
        <v>3.17626220293299E-034</v>
      </c>
      <c r="G4" s="9" t="n">
        <f aca="false">1/E4</f>
        <v>9.976818517048E+025</v>
      </c>
      <c r="H4" s="9" t="n">
        <f aca="false">C4/((4/3)*3.1415926*B4^3)</f>
        <v>76238.3936214592</v>
      </c>
      <c r="I4" s="9" t="n">
        <f aca="false">2*3.1415926*B4/E4</f>
        <v>77.9977597665677</v>
      </c>
    </row>
    <row r="5" customFormat="false" ht="12.8" hidden="false" customHeight="false" outlineLevel="0" collapsed="false">
      <c r="A5" s="7" t="n">
        <v>-25</v>
      </c>
      <c r="B5" s="8" t="n">
        <f aca="false">B6/$B$98</f>
        <v>4.47932626487614E-025</v>
      </c>
      <c r="C5" s="8" t="n">
        <f aca="false">C6/$C$98</f>
        <v>2.636919849789E-068</v>
      </c>
      <c r="D5" s="9" t="n">
        <f aca="false">D6/$D$98</f>
        <v>8.92950985622541E-070</v>
      </c>
      <c r="E5" s="9" t="n">
        <f aca="false">E6/E$98</f>
        <v>3.30766766415675E-026</v>
      </c>
      <c r="F5" s="9" t="n">
        <f aca="false">E5/31556700</f>
        <v>1.04816652696789E-033</v>
      </c>
      <c r="G5" s="9" t="n">
        <f aca="false">1/E5</f>
        <v>3.0232783384994E+025</v>
      </c>
      <c r="H5" s="9" t="n">
        <f aca="false">C5/((4/3)*3.1415926*B5^3)</f>
        <v>70043.8867897741</v>
      </c>
      <c r="I5" s="9" t="n">
        <f aca="false">2*3.1415926*B5/E5</f>
        <v>85.0884651998921</v>
      </c>
    </row>
    <row r="6" customFormat="false" ht="12.8" hidden="false" customHeight="false" outlineLevel="0" collapsed="false">
      <c r="A6" s="7" t="n">
        <v>-24</v>
      </c>
      <c r="B6" s="8" t="n">
        <f aca="false">B7/$B$98</f>
        <v>1.61255745535541E-024</v>
      </c>
      <c r="C6" s="8" t="n">
        <f aca="false">C7/$C$98</f>
        <v>1.13031875099545E-066</v>
      </c>
      <c r="D6" s="9" t="n">
        <f aca="false">D7/$D$98</f>
        <v>4.16615211852053E-068</v>
      </c>
      <c r="E6" s="9" t="n">
        <f aca="false">E7/E$98</f>
        <v>1.09153032917173E-025</v>
      </c>
      <c r="F6" s="9" t="n">
        <f aca="false">E6/31556700</f>
        <v>3.45894953899403E-033</v>
      </c>
      <c r="G6" s="9" t="n">
        <f aca="false">1/E6</f>
        <v>9.16144951060423E+024</v>
      </c>
      <c r="H6" s="9" t="n">
        <f aca="false">C6/((4/3)*3.1415926*B6^3)</f>
        <v>64352.6947980935</v>
      </c>
      <c r="I6" s="9" t="n">
        <f aca="false">2*3.1415926*B6/E6</f>
        <v>92.8237802180641</v>
      </c>
    </row>
    <row r="7" customFormat="false" ht="12.8" hidden="false" customHeight="false" outlineLevel="0" collapsed="false">
      <c r="A7" s="10" t="n">
        <v>-23</v>
      </c>
      <c r="B7" s="8" t="n">
        <f aca="false">B8/$B$98</f>
        <v>5.80520683927947E-024</v>
      </c>
      <c r="C7" s="8" t="n">
        <f aca="false">C8/$C$98</f>
        <v>4.84512443165138E-065</v>
      </c>
      <c r="D7" s="9" t="n">
        <f aca="false">D8/$D$98</f>
        <v>1.94375993241694E-066</v>
      </c>
      <c r="E7" s="9" t="n">
        <f aca="false">E8/E$98</f>
        <v>3.6020500862667E-025</v>
      </c>
      <c r="F7" s="9" t="n">
        <f aca="false">E7/31556700</f>
        <v>1.14145334786803E-032</v>
      </c>
      <c r="G7" s="9" t="n">
        <f aca="false">1/E7</f>
        <v>2.77619682139522E+024</v>
      </c>
      <c r="H7" s="9" t="n">
        <f aca="false">C7/((4/3)*3.1415926*B7^3)</f>
        <v>59123.9224089029</v>
      </c>
      <c r="I7" s="9" t="n">
        <f aca="false">2*3.1415926*B7/E7</f>
        <v>101.262305692434</v>
      </c>
      <c r="K7" s="1" t="s">
        <v>9</v>
      </c>
    </row>
    <row r="8" customFormat="false" ht="12.8" hidden="false" customHeight="false" outlineLevel="0" collapsed="false">
      <c r="A8" s="7" t="n">
        <v>-22</v>
      </c>
      <c r="B8" s="8" t="n">
        <f aca="false">B9/$B$98</f>
        <v>2.08987446214061E-023</v>
      </c>
      <c r="C8" s="8" t="n">
        <f aca="false">C9/$C$98</f>
        <v>2.07686820531915E-063</v>
      </c>
      <c r="D8" s="9" t="n">
        <f aca="false">D9/$D$98</f>
        <v>9.06880634068446E-065</v>
      </c>
      <c r="E8" s="9" t="n">
        <f aca="false">E9/E$98</f>
        <v>1.18867652846801E-024</v>
      </c>
      <c r="F8" s="9" t="n">
        <f aca="false">E8/31556700</f>
        <v>3.76679604796449E-032</v>
      </c>
      <c r="G8" s="9" t="n">
        <f aca="false">1/E8</f>
        <v>8.41271764059158E+023</v>
      </c>
      <c r="H8" s="9" t="n">
        <f aca="false">C8/((4/3)*3.1415926*B8^3)</f>
        <v>54319.9971964114</v>
      </c>
      <c r="I8" s="9" t="n">
        <f aca="false">2*3.1415926*B8/E8</f>
        <v>110.467969846291</v>
      </c>
    </row>
    <row r="9" customFormat="false" ht="12.8" hidden="false" customHeight="false" outlineLevel="0" collapsed="false">
      <c r="A9" s="7" t="n">
        <v>-21</v>
      </c>
      <c r="B9" s="8" t="n">
        <f aca="false">B10/$B$98</f>
        <v>7.5235480637062E-023</v>
      </c>
      <c r="C9" s="8" t="n">
        <f aca="false">C10/$C$98</f>
        <v>8.90251964240155E-062</v>
      </c>
      <c r="D9" s="9" t="n">
        <f aca="false">D10/$D$98</f>
        <v>4.23114228630974E-063</v>
      </c>
      <c r="E9" s="9" t="n">
        <f aca="false">E10/E$98</f>
        <v>3.92263254394444E-024</v>
      </c>
      <c r="F9" s="9" t="n">
        <f aca="false">E9/31556700</f>
        <v>1.24304269582828E-031</v>
      </c>
      <c r="G9" s="9" t="n">
        <f aca="false">1/E9</f>
        <v>2.54930837593684E+023</v>
      </c>
      <c r="H9" s="9" t="n">
        <f aca="false">C9/((4/3)*3.1415926*B9^3)</f>
        <v>49906.3995621144</v>
      </c>
      <c r="I9" s="9" t="n">
        <f aca="false">2*3.1415926*B9/E9</f>
        <v>120.51051255959</v>
      </c>
    </row>
    <row r="10" customFormat="false" ht="12.8" hidden="false" customHeight="false" outlineLevel="0" collapsed="false">
      <c r="A10" s="7" t="n">
        <v>-20</v>
      </c>
      <c r="B10" s="8" t="n">
        <f aca="false">B11/$B$98</f>
        <v>2.70847730293423E-022</v>
      </c>
      <c r="C10" s="8" t="n">
        <f aca="false">C11/$C$98</f>
        <v>3.81607536676437E-060</v>
      </c>
      <c r="D10" s="9" t="n">
        <f aca="false">D11/$D$98</f>
        <v>1.97408174510067E-061</v>
      </c>
      <c r="E10" s="9" t="n">
        <f aca="false">E11/E$98</f>
        <v>1.29446873950166E-023</v>
      </c>
      <c r="F10" s="9" t="n">
        <f aca="false">E10/31556700</f>
        <v>4.10204089623334E-031</v>
      </c>
      <c r="G10" s="9" t="n">
        <f aca="false">1/E10</f>
        <v>7.72517689677831E+022</v>
      </c>
      <c r="H10" s="9" t="n">
        <f aca="false">C10/((4/3)*3.1415926*B10^3)</f>
        <v>45851.414687075</v>
      </c>
      <c r="I10" s="9" t="n">
        <f aca="false">2*3.1415926*B10/E10</f>
        <v>131.466013701371</v>
      </c>
    </row>
    <row r="11" customFormat="false" ht="12.8" hidden="false" customHeight="false" outlineLevel="0" collapsed="false">
      <c r="A11" s="7" t="n">
        <v>-19</v>
      </c>
      <c r="B11" s="8" t="n">
        <f aca="false">B12/$B$98</f>
        <v>9.75051829056323E-022</v>
      </c>
      <c r="C11" s="8" t="n">
        <f aca="false">C12/$C$98</f>
        <v>1.63576513052179E-058</v>
      </c>
      <c r="D11" s="9" t="n">
        <f aca="false">D12/$D$98</f>
        <v>9.21027578994171E-060</v>
      </c>
      <c r="E11" s="9" t="n">
        <f aca="false">E12/E$98</f>
        <v>4.27174684035549E-023</v>
      </c>
      <c r="F11" s="9" t="n">
        <f aca="false">E11/31556700</f>
        <v>1.353673495757E-030</v>
      </c>
      <c r="G11" s="9" t="n">
        <f aca="false">1/E11</f>
        <v>2.34096269599343E+022</v>
      </c>
      <c r="H11" s="9" t="n">
        <f aca="false">C11/((4/3)*3.1415926*B11^3)</f>
        <v>42125.904638532</v>
      </c>
      <c r="I11" s="9" t="n">
        <f aca="false">2*3.1415926*B11/E11</f>
        <v>143.417469492405</v>
      </c>
    </row>
    <row r="12" customFormat="false" ht="12.8" hidden="false" customHeight="false" outlineLevel="0" collapsed="false">
      <c r="A12" s="7" t="n">
        <v>-18</v>
      </c>
      <c r="B12" s="8" t="n">
        <f aca="false">B13/$B$98</f>
        <v>3.51018658460276E-021</v>
      </c>
      <c r="C12" s="8" t="n">
        <f aca="false">C13/$C$98</f>
        <v>7.01172619790188E-057</v>
      </c>
      <c r="D12" s="9" t="n">
        <f aca="false">D13/$D$98</f>
        <v>4.2971462725552E-058</v>
      </c>
      <c r="E12" s="9" t="n">
        <f aca="false">E13/E$98</f>
        <v>1.40967645731731E-022</v>
      </c>
      <c r="F12" s="9" t="n">
        <f aca="false">E12/31556700</f>
        <v>4.4671225359981E-030</v>
      </c>
      <c r="G12" s="9" t="n">
        <f aca="false">1/E12</f>
        <v>7.09382635149523E+021</v>
      </c>
      <c r="H12" s="9" t="n">
        <f aca="false">C12/((4/3)*3.1415926*B12^3)</f>
        <v>38703.0989932561</v>
      </c>
      <c r="I12" s="9" t="n">
        <f aca="false">2*3.1415926*B12/E12</f>
        <v>156.455421264442</v>
      </c>
    </row>
    <row r="13" customFormat="false" ht="12.8" hidden="false" customHeight="false" outlineLevel="0" collapsed="false">
      <c r="A13" s="7" t="n">
        <v>-17</v>
      </c>
      <c r="B13" s="8" t="n">
        <f aca="false">B14/$B$98</f>
        <v>1.26366717045699E-020</v>
      </c>
      <c r="C13" s="8" t="n">
        <f aca="false">C14/$C$98</f>
        <v>3.00558456449434E-055</v>
      </c>
      <c r="D13" s="9" t="n">
        <f aca="false">D14/$D$98</f>
        <v>2.00487656492336E-056</v>
      </c>
      <c r="E13" s="9" t="n">
        <f aca="false">E14/E$98</f>
        <v>4.65193230914713E-022</v>
      </c>
      <c r="F13" s="9" t="n">
        <f aca="false">E13/31556700</f>
        <v>1.47415043687937E-029</v>
      </c>
      <c r="G13" s="9" t="n">
        <f aca="false">1/E13</f>
        <v>2.14964434893795E+021</v>
      </c>
      <c r="H13" s="9" t="n">
        <f aca="false">C13/((4/3)*3.1415926*B13^3)</f>
        <v>35558.4024731339</v>
      </c>
      <c r="I13" s="9" t="n">
        <f aca="false">2*3.1415926*B13/E13</f>
        <v>170.678641379391</v>
      </c>
    </row>
    <row r="14" customFormat="false" ht="12.8" hidden="false" customHeight="false" outlineLevel="0" collapsed="false">
      <c r="A14" s="7" t="n">
        <v>-16</v>
      </c>
      <c r="B14" s="8" t="n">
        <f aca="false">B15/$B$98</f>
        <v>4.54920181364518E-020</v>
      </c>
      <c r="C14" s="8" t="n">
        <f aca="false">C15/$C$98</f>
        <v>1.28834730840313E-053</v>
      </c>
      <c r="D14" s="9" t="n">
        <f aca="false">D15/$D$98</f>
        <v>9.35395210130641E-055</v>
      </c>
      <c r="E14" s="9" t="n">
        <f aca="false">E15/E$98</f>
        <v>1.53513766201855E-021</v>
      </c>
      <c r="F14" s="9" t="n">
        <f aca="false">E14/31556700</f>
        <v>4.86469644170193E-029</v>
      </c>
      <c r="G14" s="9" t="n">
        <f aca="false">1/E14</f>
        <v>6.51407378466045E+020</v>
      </c>
      <c r="H14" s="9" t="n">
        <f aca="false">C14/((4/3)*3.1415926*B14^3)</f>
        <v>32669.2182107095</v>
      </c>
      <c r="I14" s="9" t="n">
        <f aca="false">2*3.1415926*B14/E14</f>
        <v>186.19488150479</v>
      </c>
    </row>
    <row r="15" customFormat="false" ht="12.8" hidden="false" customHeight="false" outlineLevel="0" collapsed="false">
      <c r="A15" s="7" t="n">
        <v>-15</v>
      </c>
      <c r="B15" s="8" t="n">
        <f aca="false">B16/$B$98</f>
        <v>1.63771265291227E-019</v>
      </c>
      <c r="C15" s="8" t="n">
        <f aca="false">C16/$C$98</f>
        <v>5.52251567524551E-052</v>
      </c>
      <c r="D15" s="9" t="n">
        <f aca="false">D16/$D$98</f>
        <v>4.36417989238552E-053</v>
      </c>
      <c r="E15" s="9" t="n">
        <f aca="false">E16/E$98</f>
        <v>5.06595428466123E-021</v>
      </c>
      <c r="F15" s="9" t="n">
        <f aca="false">E15/31556700</f>
        <v>1.60534982576164E-028</v>
      </c>
      <c r="G15" s="9" t="n">
        <f aca="false">1/E15</f>
        <v>1.97396175292741E+020</v>
      </c>
      <c r="H15" s="9" t="n">
        <f aca="false">C15/((4/3)*3.1415926*B15^3)</f>
        <v>30014.7853747179</v>
      </c>
      <c r="I15" s="9" t="n">
        <f aca="false">2*3.1415926*B15/E15</f>
        <v>203.121688914317</v>
      </c>
    </row>
    <row r="16" customFormat="false" ht="12.8" hidden="false" customHeight="false" outlineLevel="0" collapsed="false">
      <c r="A16" s="7" t="n">
        <v>-14</v>
      </c>
      <c r="B16" s="8" t="n">
        <f aca="false">B17/$B$98</f>
        <v>5.89576555048416E-019</v>
      </c>
      <c r="C16" s="8" t="n">
        <f aca="false">C17/$C$98</f>
        <v>2.36723274728877E-050</v>
      </c>
      <c r="D16" s="9" t="n">
        <f aca="false">D17/$D$98</f>
        <v>2.03615177059139E-051</v>
      </c>
      <c r="E16" s="9" t="n">
        <f aca="false">E17/E$98</f>
        <v>1.6717649139382E-020</v>
      </c>
      <c r="F16" s="9" t="n">
        <f aca="false">E16/31556700</f>
        <v>5.2976544250134E-028</v>
      </c>
      <c r="G16" s="9" t="n">
        <f aca="false">1/E16</f>
        <v>5.98170228159822E+019</v>
      </c>
      <c r="H16" s="9" t="n">
        <f aca="false">C16/((4/3)*3.1415926*B16^3)</f>
        <v>27576.0299888369</v>
      </c>
      <c r="I16" s="9" t="n">
        <f aca="false">2*3.1415926*B16/E16</f>
        <v>221.587296997437</v>
      </c>
    </row>
    <row r="17" customFormat="false" ht="12.8" hidden="false" customHeight="false" outlineLevel="0" collapsed="false">
      <c r="A17" s="7" t="n">
        <v>-13</v>
      </c>
      <c r="B17" s="8" t="n">
        <f aca="false">B18/$B$98</f>
        <v>2.1224755981743E-018</v>
      </c>
      <c r="C17" s="8" t="n">
        <f aca="false">C18/$C$98</f>
        <v>1.01471706181933E-048</v>
      </c>
      <c r="D17" s="9" t="n">
        <f aca="false">D18/$D$98</f>
        <v>9.49986970087118E-050</v>
      </c>
      <c r="E17" s="9" t="n">
        <f aca="false">E18/E$98</f>
        <v>5.51682421599607E-020</v>
      </c>
      <c r="F17" s="9" t="n">
        <f aca="false">E17/31556700</f>
        <v>1.74822596025442E-027</v>
      </c>
      <c r="G17" s="9" t="n">
        <f aca="false">1/E17</f>
        <v>1.81263705502976E+019</v>
      </c>
      <c r="H17" s="9" t="n">
        <f aca="false">C17/((4/3)*3.1415926*B17^3)</f>
        <v>25335.4278716835</v>
      </c>
      <c r="I17" s="9" t="n">
        <f aca="false">2*3.1415926*B17/E17</f>
        <v>241.731596724476</v>
      </c>
    </row>
    <row r="18" customFormat="false" ht="12.8" hidden="false" customHeight="false" outlineLevel="0" collapsed="false">
      <c r="A18" s="7" t="n">
        <v>-12</v>
      </c>
      <c r="B18" s="8" t="n">
        <f aca="false">B19/$B$98</f>
        <v>7.64091215342747E-018</v>
      </c>
      <c r="C18" s="8" t="n">
        <f aca="false">C19/$C$98</f>
        <v>4.34959645065124E-047</v>
      </c>
      <c r="D18" s="9" t="n">
        <f aca="false">D19/$D$98</f>
        <v>4.43225920763846E-048</v>
      </c>
      <c r="E18" s="9" t="n">
        <f aca="false">E19/E$98</f>
        <v>1.8205519912787E-019</v>
      </c>
      <c r="F18" s="9" t="n">
        <f aca="false">E18/31556700</f>
        <v>5.76914566883959E-027</v>
      </c>
      <c r="G18" s="9" t="n">
        <f aca="false">1/E18</f>
        <v>5.49283956069625E+018</v>
      </c>
      <c r="H18" s="9" t="n">
        <f aca="false">C18/((4/3)*3.1415926*B18^3)</f>
        <v>23276.8787131841</v>
      </c>
      <c r="I18" s="9" t="n">
        <f aca="false">2*3.1415926*B18/E18</f>
        <v>263.707196426702</v>
      </c>
    </row>
    <row r="19" customFormat="false" ht="12.8" hidden="false" customHeight="false" outlineLevel="0" collapsed="false">
      <c r="A19" s="7" t="n">
        <v>-11</v>
      </c>
      <c r="B19" s="8" t="n">
        <f aca="false">B20/$B$98</f>
        <v>2.75072837523389E-017</v>
      </c>
      <c r="C19" s="8" t="n">
        <f aca="false">C20/$C$98</f>
        <v>1.86445956172227E-045</v>
      </c>
      <c r="D19" s="9" t="n">
        <f aca="false">D20/$D$98</f>
        <v>2.0679148559158E-046</v>
      </c>
      <c r="E19" s="9" t="n">
        <f aca="false">E20/E$98</f>
        <v>6.00782157121972E-019</v>
      </c>
      <c r="F19" s="9" t="n">
        <f aca="false">E19/31556700</f>
        <v>1.90381807071707E-026</v>
      </c>
      <c r="G19" s="9" t="n">
        <f aca="false">1/E19</f>
        <v>1.66449683657462E+018</v>
      </c>
      <c r="H19" s="9" t="n">
        <f aca="false">C19/((4/3)*3.1415926*B19^3)</f>
        <v>21385.5903824638</v>
      </c>
      <c r="I19" s="9" t="n">
        <f aca="false">2*3.1415926*B19/E19</f>
        <v>287.680577920038</v>
      </c>
    </row>
    <row r="20" customFormat="false" ht="12.8" hidden="false" customHeight="false" outlineLevel="0" collapsed="false">
      <c r="A20" s="7" t="n">
        <v>-10</v>
      </c>
      <c r="B20" s="8" t="n">
        <f aca="false">B21/$B$98</f>
        <v>9.902622150842E-017</v>
      </c>
      <c r="C20" s="8" t="n">
        <f aca="false">C21/$C$98</f>
        <v>7.99202752884612E-044</v>
      </c>
      <c r="D20" s="9" t="n">
        <f aca="false">D21/$D$98</f>
        <v>9.64806355176076E-045</v>
      </c>
      <c r="E20" s="9" t="n">
        <f aca="false">E21/E$98</f>
        <v>1.98258111850251E-018</v>
      </c>
      <c r="F20" s="9" t="n">
        <f aca="false">E20/31556700</f>
        <v>6.28259963336632E-026</v>
      </c>
      <c r="G20" s="9" t="n">
        <f aca="false">1/E20</f>
        <v>5.04392980780188E+017</v>
      </c>
      <c r="H20" s="9" t="n">
        <f aca="false">C20/((4/3)*3.1415926*B20^3)</f>
        <v>19647.9726359312</v>
      </c>
      <c r="I20" s="9" t="n">
        <f aca="false">2*3.1415926*B20/E20</f>
        <v>313.833357730951</v>
      </c>
    </row>
    <row r="21" customFormat="false" ht="12.8" hidden="false" customHeight="false" outlineLevel="0" collapsed="false">
      <c r="A21" s="7" t="n">
        <v>-9</v>
      </c>
      <c r="B21" s="8" t="n">
        <f aca="false">B22/$B$98</f>
        <v>3.56494397430312E-016</v>
      </c>
      <c r="C21" s="8" t="n">
        <f aca="false">C22/$C$98</f>
        <v>3.42579186661644E-042</v>
      </c>
      <c r="D21" s="9" t="n">
        <f aca="false">D22/$D$98</f>
        <v>4.5014005307095E-043</v>
      </c>
      <c r="E21" s="9" t="n">
        <f aca="false">E22/E$98</f>
        <v>6.54251769105828E-018</v>
      </c>
      <c r="F21" s="9" t="n">
        <f aca="false">E21/31556700</f>
        <v>2.07325787901089E-025</v>
      </c>
      <c r="G21" s="9" t="n">
        <f aca="false">1/E21</f>
        <v>1.52846357812178E+017</v>
      </c>
      <c r="H21" s="9" t="n">
        <f aca="false">C21/((4/3)*3.1415926*B21^3)</f>
        <v>18051.5394617702</v>
      </c>
      <c r="I21" s="9" t="n">
        <f aca="false">2*3.1415926*B21/E21</f>
        <v>342.363662979219</v>
      </c>
    </row>
    <row r="22" customFormat="false" ht="12.8" hidden="false" customHeight="false" outlineLevel="0" collapsed="false">
      <c r="A22" s="11" t="n">
        <v>-8</v>
      </c>
      <c r="B22" s="8" t="n">
        <f aca="false">B23/$B$98</f>
        <v>1.28337983074912E-015</v>
      </c>
      <c r="C22" s="8" t="n">
        <f aca="false">C23/$C$98</f>
        <v>1.46846965566819E-040</v>
      </c>
      <c r="D22" s="9" t="n">
        <f aca="false">D23/$D$98</f>
        <v>2.10017343160782E-041</v>
      </c>
      <c r="E22" s="9" t="n">
        <f aca="false">E23/E$98</f>
        <v>2.15903083804923E-017</v>
      </c>
      <c r="F22" s="9" t="n">
        <f aca="false">E22/31556700</f>
        <v>6.84175100073592E-025</v>
      </c>
      <c r="G22" s="9" t="n">
        <f aca="false">1/E22</f>
        <v>46317078124902500</v>
      </c>
      <c r="H22" s="9" t="n">
        <f aca="false">C22/((4/3)*3.1415926*B22^3)</f>
        <v>16584.8193591198</v>
      </c>
      <c r="I22" s="9" t="n">
        <f aca="false">2*3.1415926*B22/E22</f>
        <v>373.487632340966</v>
      </c>
      <c r="K22" s="1" t="s">
        <v>10</v>
      </c>
    </row>
    <row r="23" customFormat="false" ht="12.8" hidden="false" customHeight="false" outlineLevel="0" collapsed="false">
      <c r="A23" s="7" t="n">
        <v>-7</v>
      </c>
      <c r="B23" s="8" t="n">
        <f aca="false">B24/$B$98</f>
        <v>4.62016739069684E-015</v>
      </c>
      <c r="C23" s="8" t="n">
        <f aca="false">C24/$C$98</f>
        <v>6.29461220523031E-039</v>
      </c>
      <c r="D23" s="9" t="n">
        <f aca="false">D24/$D$98</f>
        <v>9.79856916250947E-040</v>
      </c>
      <c r="E23" s="9" t="n">
        <f aca="false">E24/E$98</f>
        <v>7.12480176556247E-017</v>
      </c>
      <c r="F23" s="9" t="n">
        <f aca="false">E23/31556700</f>
        <v>2.25777783024285E-024</v>
      </c>
      <c r="G23" s="9" t="n">
        <f aca="false">1/E23</f>
        <v>14035478219667400</v>
      </c>
      <c r="H23" s="9" t="n">
        <f aca="false">C23/((4/3)*3.1415926*B23^3)</f>
        <v>15237.2729072306</v>
      </c>
      <c r="I23" s="9" t="n">
        <f aca="false">2*3.1415926*B23/E23</f>
        <v>407.441053462872</v>
      </c>
    </row>
    <row r="24" customFormat="false" ht="12.8" hidden="false" customHeight="false" outlineLevel="0" collapsed="false">
      <c r="A24" s="7" t="n">
        <v>-6</v>
      </c>
      <c r="B24" s="8" t="n">
        <f aca="false">B25/$B$98</f>
        <v>1.66326026065086E-014</v>
      </c>
      <c r="C24" s="8" t="n">
        <f aca="false">C25/$C$98</f>
        <v>2.69819282007603E-037</v>
      </c>
      <c r="D24" s="9" t="n">
        <f aca="false">D25/$D$98</f>
        <v>4.57162042846042E-038</v>
      </c>
      <c r="E24" s="9" t="n">
        <f aca="false">E25/E$98</f>
        <v>2.35118458263561E-016</v>
      </c>
      <c r="F24" s="9" t="n">
        <f aca="false">E24/31556700</f>
        <v>7.45066683980142E-024</v>
      </c>
      <c r="G24" s="9" t="n">
        <f aca="false">1/E24</f>
        <v>4253175218081040</v>
      </c>
      <c r="H24" s="9" t="n">
        <f aca="false">C24/((4/3)*3.1415926*B24^3)</f>
        <v>13999.2170322768</v>
      </c>
      <c r="I24" s="9" t="n">
        <f aca="false">2*3.1415926*B24/E24</f>
        <v>444.481149232224</v>
      </c>
    </row>
    <row r="25" customFormat="false" ht="12.8" hidden="false" customHeight="false" outlineLevel="0" collapsed="false">
      <c r="A25" s="7" t="n">
        <v>-5</v>
      </c>
      <c r="B25" s="8" t="n">
        <f aca="false">B26/$B$98</f>
        <v>5.98773693834311E-014</v>
      </c>
      <c r="C25" s="8" t="n">
        <f aca="false">C26/$C$98</f>
        <v>1.15658348075209E-035</v>
      </c>
      <c r="D25" s="9" t="n">
        <f aca="false">D26/$D$98</f>
        <v>2.13293522710249E-036</v>
      </c>
      <c r="E25" s="9" t="n">
        <f aca="false">E26/E$98</f>
        <v>7.75890912269752E-016</v>
      </c>
      <c r="F25" s="9" t="n">
        <f aca="false">E25/31556700</f>
        <v>2.45872005713447E-023</v>
      </c>
      <c r="G25" s="9" t="n">
        <f aca="false">1/E25</f>
        <v>1288840975176070</v>
      </c>
      <c r="H25" s="9" t="n">
        <f aca="false">C25/((4/3)*3.1415926*B25^3)</f>
        <v>12861.7554276258</v>
      </c>
      <c r="I25" s="9" t="n">
        <f aca="false">2*3.1415926*B25/E25</f>
        <v>484.888526435154</v>
      </c>
    </row>
    <row r="26" customFormat="false" ht="12.8" hidden="false" customHeight="false" outlineLevel="0" collapsed="false">
      <c r="A26" s="7" t="n">
        <v>-4</v>
      </c>
      <c r="B26" s="8" t="n">
        <f aca="false">B27/$B$98</f>
        <v>2.15558529780352E-013</v>
      </c>
      <c r="C26" s="8" t="n">
        <f aca="false">C27/$C$98</f>
        <v>4.95770850028028E-034</v>
      </c>
      <c r="D26" s="9" t="n">
        <f aca="false">D27/$D$98</f>
        <v>9.95142259556939E-035</v>
      </c>
      <c r="E26" s="9" t="n">
        <f aca="false">E27/E$98</f>
        <v>2.56044001049018E-015</v>
      </c>
      <c r="F26" s="9" t="n">
        <f aca="false">E26/31556700</f>
        <v>8.11377618854374E-023</v>
      </c>
      <c r="G26" s="9" t="n">
        <f aca="false">1/E26</f>
        <v>390557871265477</v>
      </c>
      <c r="H26" s="9" t="n">
        <f aca="false">C26/((4/3)*3.1415926*B26^3)</f>
        <v>11816.7146275863</v>
      </c>
      <c r="I26" s="9" t="n">
        <f aca="false">2*3.1415926*B26/E26</f>
        <v>528.969301565622</v>
      </c>
    </row>
    <row r="27" customFormat="false" ht="12.8" hidden="false" customHeight="false" outlineLevel="0" collapsed="false">
      <c r="A27" s="12" t="n">
        <v>-3</v>
      </c>
      <c r="B27" s="8" t="n">
        <f aca="false">B28/$B$98</f>
        <v>7.76010707209267E-013</v>
      </c>
      <c r="C27" s="8" t="n">
        <f aca="false">C28/$C$98</f>
        <v>2.12512749687281E-032</v>
      </c>
      <c r="D27" s="9" t="n">
        <f aca="false">D28/$D$98</f>
        <v>4.64293572618886E-033</v>
      </c>
      <c r="E27" s="9" t="n">
        <f aca="false">E28/E$98</f>
        <v>8.4494520346176E-015</v>
      </c>
      <c r="F27" s="9" t="n">
        <f aca="false">E27/31556700</f>
        <v>2.67754614221943E-022</v>
      </c>
      <c r="G27" s="9" t="n">
        <f aca="false">1/E27</f>
        <v>118350870080447</v>
      </c>
      <c r="H27" s="9" t="n">
        <f aca="false">C27/((4/3)*3.1415926*B27^3)</f>
        <v>10856.5852752798</v>
      </c>
      <c r="I27" s="9" t="n">
        <f aca="false">2*3.1415926*B27/E27</f>
        <v>577.05741988977</v>
      </c>
    </row>
    <row r="28" customFormat="false" ht="12.8" hidden="false" customHeight="false" outlineLevel="0" collapsed="false">
      <c r="A28" s="10" t="n">
        <v>-2</v>
      </c>
      <c r="B28" s="8" t="n">
        <f aca="false">B29/$B$98</f>
        <v>2.79363854595336E-012</v>
      </c>
      <c r="C28" s="8" t="n">
        <f aca="false">C29/$C$98</f>
        <v>9.10938365518989E-031</v>
      </c>
      <c r="D28" s="9" t="n">
        <f aca="false">D29/$D$98</f>
        <v>2.16620809241067E-031</v>
      </c>
      <c r="E28" s="9" t="n">
        <f aca="false">E29/E$98</f>
        <v>2.78831917142381E-014</v>
      </c>
      <c r="F28" s="9" t="n">
        <f aca="false">E28/31556700</f>
        <v>8.83590226932413E-022</v>
      </c>
      <c r="G28" s="9" t="n">
        <f aca="false">1/E28</f>
        <v>35863900024378</v>
      </c>
      <c r="H28" s="9" t="n">
        <f aca="false">C28/((4/3)*3.1415926*B28^3)</f>
        <v>9974.46816260288</v>
      </c>
      <c r="I28" s="9" t="n">
        <f aca="false">2*3.1415926*B28/E28</f>
        <v>629.517185334294</v>
      </c>
      <c r="K28" s="1" t="s">
        <v>11</v>
      </c>
    </row>
    <row r="29" customFormat="false" ht="12.8" hidden="false" customHeight="false" outlineLevel="0" collapsed="false">
      <c r="A29" s="7" t="n">
        <v>-1</v>
      </c>
      <c r="B29" s="8" t="n">
        <f aca="false">B30/$B$98</f>
        <v>1.00570987654321E-011</v>
      </c>
      <c r="C29" s="8" t="n">
        <f aca="false">C30/$C$98</f>
        <v>3.90474786569509E-029</v>
      </c>
      <c r="D29" s="9" t="n">
        <f aca="false">D30/$D$98</f>
        <v>1.01066604759512E-029</v>
      </c>
      <c r="E29" s="9" t="n">
        <f aca="false">E30/E$98</f>
        <v>9.20145326569857E-014</v>
      </c>
      <c r="F29" s="9" t="n">
        <f aca="false">E29/31556700</f>
        <v>2.91584774887696E-021</v>
      </c>
      <c r="G29" s="9" t="n">
        <f aca="false">1/E29</f>
        <v>10867848492235.8</v>
      </c>
      <c r="H29" s="9" t="n">
        <f aca="false">C29/((4/3)*3.1415926*B29^3)</f>
        <v>9164.0246545398</v>
      </c>
      <c r="I29" s="9" t="n">
        <f aca="false">2*3.1415926*B29/E29</f>
        <v>686.746020364685</v>
      </c>
    </row>
    <row r="30" customFormat="false" ht="12.8" hidden="false" customHeight="false" outlineLevel="0" collapsed="false">
      <c r="A30" s="10" t="n">
        <v>0</v>
      </c>
      <c r="B30" s="13" t="n">
        <f aca="false">B31/$B$98</f>
        <v>3.62055555555556E-011</v>
      </c>
      <c r="C30" s="13" t="n">
        <v>1.6737747E-027</v>
      </c>
      <c r="D30" s="14" t="n">
        <f aca="false">D31/$D$98</f>
        <v>4.71536351165981E-028</v>
      </c>
      <c r="E30" s="14" t="n">
        <f aca="false">E31/E$98</f>
        <v>3.03647957768053E-013</v>
      </c>
      <c r="F30" s="14" t="n">
        <f aca="false">E30/31556700</f>
        <v>9.62229757129398E-021</v>
      </c>
      <c r="G30" s="14" t="n">
        <f aca="false">1/E30</f>
        <v>3293287421889.62</v>
      </c>
      <c r="H30" s="14" t="n">
        <f aca="false">C30/((4/3)*3.1415926*B30^3)</f>
        <v>8419.43114158967</v>
      </c>
      <c r="I30" s="14" t="n">
        <f aca="false">2*3.1415926*B30/E30</f>
        <v>749.177476761474</v>
      </c>
      <c r="K30" s="1" t="s">
        <v>12</v>
      </c>
    </row>
    <row r="31" customFormat="false" ht="12.8" hidden="false" customHeight="false" outlineLevel="0" collapsed="false">
      <c r="A31" s="10" t="n">
        <v>1</v>
      </c>
      <c r="B31" s="8" t="n">
        <v>1.3034E-010</v>
      </c>
      <c r="C31" s="8" t="n">
        <f aca="false">C30*$C$98</f>
        <v>7.17465465817314E-026</v>
      </c>
      <c r="D31" s="9" t="n">
        <v>2.2E-026</v>
      </c>
      <c r="E31" s="9" t="n">
        <f aca="false">E32/E$98</f>
        <v>1.00203826063457E-012</v>
      </c>
      <c r="F31" s="9" t="n">
        <f aca="false">E31/31556700</f>
        <v>3.17535819852701E-020</v>
      </c>
      <c r="G31" s="9" t="n">
        <f aca="false">1/E31</f>
        <v>997965885421.099</v>
      </c>
      <c r="H31" s="9" t="n">
        <f aca="false">C31/((4/3)*3.1415926*B31^3)</f>
        <v>7735.33719301519</v>
      </c>
      <c r="I31" s="9" t="n">
        <f aca="false">2*3.1415926*B31/E31</f>
        <v>817.284520103427</v>
      </c>
      <c r="K31" s="1" t="s">
        <v>13</v>
      </c>
    </row>
    <row r="32" customFormat="false" ht="12.8" hidden="false" customHeight="false" outlineLevel="0" collapsed="false">
      <c r="A32" s="7" t="n">
        <v>2</v>
      </c>
      <c r="B32" s="8" t="n">
        <f aca="false">B31*$B$98</f>
        <v>4.69224E-010</v>
      </c>
      <c r="C32" s="8" t="n">
        <f aca="false">C31*$C$98</f>
        <v>3.07542403789743E-024</v>
      </c>
      <c r="D32" s="9" t="n">
        <f aca="false">D31*$D$98</f>
        <v>1.026432E-024</v>
      </c>
      <c r="E32" s="9" t="n">
        <f aca="false">E33/E$98</f>
        <v>3.30672626009409E-012</v>
      </c>
      <c r="F32" s="9" t="n">
        <f aca="false">E32/31556700</f>
        <v>1.04786820551391E-019</v>
      </c>
      <c r="G32" s="9" t="n">
        <f aca="false">1/E32</f>
        <v>302413904673.06</v>
      </c>
      <c r="H32" s="9" t="n">
        <f aca="false">C32/((4/3)*3.1415926*B32^3)</f>
        <v>7106.82711021574</v>
      </c>
      <c r="I32" s="9" t="n">
        <f aca="false">2*3.1415926*B32/E32</f>
        <v>891.583112840102</v>
      </c>
    </row>
    <row r="33" customFormat="false" ht="12.8" hidden="false" customHeight="false" outlineLevel="0" collapsed="false">
      <c r="A33" s="7" t="n">
        <v>3</v>
      </c>
      <c r="B33" s="8" t="n">
        <f aca="false">B32*$B$98</f>
        <v>1.6892064E-009</v>
      </c>
      <c r="C33" s="8" t="n">
        <f aca="false">C32*$C$98</f>
        <v>1.31828407965292E-022</v>
      </c>
      <c r="D33" s="9" t="n">
        <f aca="false">D32*$D$98</f>
        <v>4.7889211392E-023</v>
      </c>
      <c r="E33" s="9" t="n">
        <f aca="false">E34/E$98</f>
        <v>1.09121966583105E-011</v>
      </c>
      <c r="F33" s="9" t="n">
        <f aca="false">E33/31556700</f>
        <v>3.45796507819592E-019</v>
      </c>
      <c r="G33" s="9" t="n">
        <f aca="false">1/E33</f>
        <v>91640577173.6546</v>
      </c>
      <c r="H33" s="9" t="n">
        <f aca="false">C33/((4/3)*3.1415926*B33^3)</f>
        <v>6529.38460395804</v>
      </c>
      <c r="I33" s="9" t="n">
        <f aca="false">2*3.1415926*B33/E33</f>
        <v>972.636123098293</v>
      </c>
    </row>
    <row r="34" customFormat="false" ht="12.8" hidden="false" customHeight="false" outlineLevel="0" collapsed="false">
      <c r="A34" s="7" t="n">
        <v>4</v>
      </c>
      <c r="B34" s="8" t="n">
        <f aca="false">B33*$B$98</f>
        <v>6.08114304E-009</v>
      </c>
      <c r="C34" s="8" t="n">
        <f aca="false">C33*$C$98</f>
        <v>5.65083999231038E-021</v>
      </c>
      <c r="D34" s="9" t="n">
        <f aca="false">D33*$D$98</f>
        <v>2.23431904670515E-021</v>
      </c>
      <c r="E34" s="9" t="n">
        <f aca="false">E35/E$98</f>
        <v>3.60102489724247E-011</v>
      </c>
      <c r="F34" s="9" t="n">
        <f aca="false">E34/31556700</f>
        <v>1.14112847580465E-018</v>
      </c>
      <c r="G34" s="9" t="n">
        <f aca="false">1/E34</f>
        <v>27769871870.8044</v>
      </c>
      <c r="H34" s="9" t="n">
        <f aca="false">C34/((4/3)*3.1415926*B34^3)</f>
        <v>5998.8603416455</v>
      </c>
      <c r="I34" s="9" t="n">
        <f aca="false">2*3.1415926*B34/E34</f>
        <v>1061.0575888345</v>
      </c>
    </row>
    <row r="35" customFormat="false" ht="12.8" hidden="false" customHeight="false" outlineLevel="0" collapsed="false">
      <c r="A35" s="7" t="n">
        <v>5</v>
      </c>
      <c r="B35" s="8" t="n">
        <f aca="false">B34*$B$98</f>
        <v>2.1892114944E-008</v>
      </c>
      <c r="C35" s="8" t="n">
        <f aca="false">C34*$C$98</f>
        <v>2.42223911458458E-019</v>
      </c>
      <c r="D35" s="9" t="n">
        <f aca="false">D34*$D$98</f>
        <v>1.04244389443076E-019</v>
      </c>
      <c r="E35" s="9" t="n">
        <f aca="false">E36/E$98</f>
        <v>1.18833821609001E-010</v>
      </c>
      <c r="F35" s="9" t="n">
        <f aca="false">E35/31556700</f>
        <v>3.76572397015535E-018</v>
      </c>
      <c r="G35" s="9" t="n">
        <f aca="false">1/E35</f>
        <v>8415112688.12255</v>
      </c>
      <c r="H35" s="9" t="n">
        <f aca="false">C35/((4/3)*3.1415926*B35^3)</f>
        <v>5511.44213143037</v>
      </c>
      <c r="I35" s="9" t="n">
        <f aca="false">2*3.1415926*B35/E35</f>
        <v>1157.51736963764</v>
      </c>
    </row>
    <row r="36" customFormat="false" ht="12.8" hidden="false" customHeight="false" outlineLevel="0" collapsed="false">
      <c r="A36" s="7" t="n">
        <v>6</v>
      </c>
      <c r="B36" s="8" t="n">
        <f aca="false">B35*$B$98</f>
        <v>7.88116137984E-008</v>
      </c>
      <c r="C36" s="8" t="n">
        <f aca="false">C35*$C$98</f>
        <v>1.03829560493796E-017</v>
      </c>
      <c r="D36" s="9" t="n">
        <f aca="false">D35*$D$98</f>
        <v>4.86362623385614E-018</v>
      </c>
      <c r="E36" s="9" t="n">
        <f aca="false">E37/E$98</f>
        <v>3.92151611309705E-010</v>
      </c>
      <c r="F36" s="9" t="n">
        <f aca="false">E36/31556700</f>
        <v>1.24268891015127E-017</v>
      </c>
      <c r="G36" s="9" t="n">
        <f aca="false">1/E36</f>
        <v>2550034147.91593</v>
      </c>
      <c r="H36" s="9" t="n">
        <f aca="false">C36/((4/3)*3.1415926*B36^3)</f>
        <v>5063.62752892056</v>
      </c>
      <c r="I36" s="9" t="n">
        <f aca="false">2*3.1415926*B36/E36</f>
        <v>1262.74622142288</v>
      </c>
    </row>
    <row r="37" customFormat="false" ht="12.8" hidden="false" customHeight="false" outlineLevel="0" collapsed="false">
      <c r="A37" s="7" t="n">
        <v>7</v>
      </c>
      <c r="B37" s="8" t="n">
        <f aca="false">B36*$B$98</f>
        <v>2.8372180967424E-007</v>
      </c>
      <c r="C37" s="8" t="n">
        <f aca="false">C36*$C$98</f>
        <v>4.45066614911123E-016</v>
      </c>
      <c r="D37" s="9" t="n">
        <f aca="false">D36*$D$98</f>
        <v>2.26917345566792E-016</v>
      </c>
      <c r="E37" s="9" t="n">
        <f aca="false">E38/E$98</f>
        <v>1.29410031732203E-009</v>
      </c>
      <c r="F37" s="9" t="n">
        <f aca="false">E37/31556700</f>
        <v>4.10087340349918E-017</v>
      </c>
      <c r="G37" s="9" t="n">
        <f aca="false">1/E37</f>
        <v>772737620.580584</v>
      </c>
      <c r="H37" s="9" t="n">
        <f aca="false">C37/((4/3)*3.1415926*B37^3)</f>
        <v>4652.19866964067</v>
      </c>
      <c r="I37" s="9" t="n">
        <f aca="false">2*3.1415926*B37/E37</f>
        <v>1377.54133246132</v>
      </c>
    </row>
    <row r="38" customFormat="false" ht="12.8" hidden="false" customHeight="false" outlineLevel="0" collapsed="false">
      <c r="A38" s="7" t="n">
        <v>8</v>
      </c>
      <c r="B38" s="8" t="n">
        <f aca="false">B37*$B$98</f>
        <v>1.02139851482726E-006</v>
      </c>
      <c r="C38" s="8" t="n">
        <f aca="false">C37*$C$98</f>
        <v>1.90778320515266E-014</v>
      </c>
      <c r="D38" s="9" t="n">
        <f aca="false">D37*$D$98</f>
        <v>1.05870556747642E-014</v>
      </c>
      <c r="E38" s="9" t="n">
        <f aca="false">E39/E$98</f>
        <v>4.27053104716268E-009</v>
      </c>
      <c r="F38" s="9" t="n">
        <f aca="false">E38/31556700</f>
        <v>1.35328822315473E-016</v>
      </c>
      <c r="G38" s="9" t="n">
        <f aca="false">1/E38</f>
        <v>234162915.32745</v>
      </c>
      <c r="H38" s="9" t="n">
        <f aca="false">C38/((4/3)*3.1415926*B38^3)</f>
        <v>4274.19914640131</v>
      </c>
      <c r="I38" s="9" t="n">
        <f aca="false">2*3.1415926*B38/E38</f>
        <v>1502.77236268508</v>
      </c>
    </row>
    <row r="39" customFormat="false" ht="12.8" hidden="false" customHeight="false" outlineLevel="0" collapsed="false">
      <c r="A39" s="7" t="n">
        <v>9</v>
      </c>
      <c r="B39" s="8" t="n">
        <f aca="false">B38*$B$98</f>
        <v>3.67703465337815E-006</v>
      </c>
      <c r="C39" s="8" t="n">
        <f aca="false">C38*$C$98</f>
        <v>8.17773482872757E-013</v>
      </c>
      <c r="D39" s="9" t="n">
        <f aca="false">D38*$D$98</f>
        <v>4.93949669561801E-013</v>
      </c>
      <c r="E39" s="9" t="n">
        <f aca="false">E40/E$98</f>
        <v>1.40927524556369E-008</v>
      </c>
      <c r="F39" s="9" t="n">
        <f aca="false">E39/31556700</f>
        <v>4.46585113641061E-016</v>
      </c>
      <c r="G39" s="9" t="n">
        <f aca="false">1/E39</f>
        <v>70958459.1901362</v>
      </c>
      <c r="H39" s="9" t="n">
        <f aca="false">C39/((4/3)*3.1415926*B39^3)</f>
        <v>3926.91276542341</v>
      </c>
      <c r="I39" s="9" t="n">
        <f aca="false">2*3.1415926*B39/E39</f>
        <v>1639.38803202009</v>
      </c>
    </row>
    <row r="40" customFormat="false" ht="12.8" hidden="false" customHeight="false" outlineLevel="0" collapsed="false">
      <c r="A40" s="7" t="n">
        <v>10</v>
      </c>
      <c r="B40" s="8" t="n">
        <f aca="false">B39*$B$98</f>
        <v>1.32373247521613E-005</v>
      </c>
      <c r="C40" s="8" t="n">
        <f aca="false">C39*$C$98</f>
        <v>3.50539551602942E-011</v>
      </c>
      <c r="D40" s="9" t="n">
        <f aca="false">D39*$D$98</f>
        <v>2.30457157830754E-011</v>
      </c>
      <c r="E40" s="9" t="n">
        <f aca="false">E41/E$98</f>
        <v>4.65060831036016E-008</v>
      </c>
      <c r="F40" s="9" t="n">
        <f aca="false">E40/31556700</f>
        <v>1.4737308750155E-015</v>
      </c>
      <c r="G40" s="9" t="n">
        <f aca="false">1/E40</f>
        <v>21502563.3909504</v>
      </c>
      <c r="H40" s="9" t="n">
        <f aca="false">C40/((4/3)*3.1415926*B40^3)</f>
        <v>3607.84402856587</v>
      </c>
      <c r="I40" s="9" t="n">
        <f aca="false">2*3.1415926*B40/E40</f>
        <v>1788.42330765827</v>
      </c>
    </row>
    <row r="41" customFormat="false" ht="12.8" hidden="false" customHeight="false" outlineLevel="0" collapsed="false">
      <c r="A41" s="7" t="n">
        <v>11</v>
      </c>
      <c r="B41" s="8" t="n">
        <f aca="false">B40*$B$98</f>
        <v>4.76543691077808E-005</v>
      </c>
      <c r="C41" s="8" t="n">
        <f aca="false">C40*$C$98</f>
        <v>1.50259185228572E-009</v>
      </c>
      <c r="D41" s="9" t="n">
        <f aca="false">D40*$D$98</f>
        <v>1.07522091557516E-009</v>
      </c>
      <c r="E41" s="9" t="n">
        <f aca="false">E42/E$98</f>
        <v>1.53470074241885E-007</v>
      </c>
      <c r="F41" s="9" t="n">
        <f aca="false">E41/31556700</f>
        <v>4.86331188755115E-015</v>
      </c>
      <c r="G41" s="9" t="n">
        <f aca="false">1/E41</f>
        <v>6515928.30028799</v>
      </c>
      <c r="H41" s="9" t="n">
        <f aca="false">C41/((4/3)*3.1415926*B41^3)</f>
        <v>3314.70020140744</v>
      </c>
      <c r="I41" s="9" t="n">
        <f aca="false">2*3.1415926*B41/E41</f>
        <v>1951.00724471812</v>
      </c>
    </row>
    <row r="42" customFormat="false" ht="12.8" hidden="false" customHeight="false" outlineLevel="0" collapsed="false">
      <c r="A42" s="7" t="n">
        <v>12</v>
      </c>
      <c r="B42" s="8" t="n">
        <f aca="false">B41*$B$98</f>
        <v>0.000171555728788011</v>
      </c>
      <c r="C42" s="8" t="n">
        <f aca="false">C41*$C$98</f>
        <v>6.44087739666201E-008</v>
      </c>
      <c r="D42" s="9" t="n">
        <f aca="false">D41*$D$98</f>
        <v>5.01655070370749E-008</v>
      </c>
      <c r="E42" s="9" t="n">
        <f aca="false">E43/E$98</f>
        <v>5.06451244998222E-007</v>
      </c>
      <c r="F42" s="9" t="n">
        <f aca="false">E42/31556700</f>
        <v>1.60489292289188E-014</v>
      </c>
      <c r="G42" s="9" t="n">
        <f aca="false">1/E42</f>
        <v>1974523.72736</v>
      </c>
      <c r="H42" s="9" t="n">
        <f aca="false">C42/((4/3)*3.1415926*B42^3)</f>
        <v>3045.37483832913</v>
      </c>
      <c r="I42" s="9" t="n">
        <f aca="false">2*3.1415926*B42/E42</f>
        <v>2128.37153969249</v>
      </c>
    </row>
    <row r="43" customFormat="false" ht="12.8" hidden="false" customHeight="false" outlineLevel="0" collapsed="false">
      <c r="A43" s="7" t="n">
        <v>13</v>
      </c>
      <c r="B43" s="8" t="n">
        <f aca="false">B42*$B$98</f>
        <v>0.00061760062363684</v>
      </c>
      <c r="C43" s="8" t="n">
        <f aca="false">C42*$C$98</f>
        <v>2.76088956397078E-006</v>
      </c>
      <c r="D43" s="9" t="n">
        <f aca="false">D42*$D$98</f>
        <v>2.34052189632177E-006</v>
      </c>
      <c r="E43" s="9" t="n">
        <f aca="false">E44/E$98</f>
        <v>1.67128910849413E-006</v>
      </c>
      <c r="F43" s="9" t="n">
        <f aca="false">E43/31556700</f>
        <v>5.2961466455432E-014</v>
      </c>
      <c r="G43" s="9" t="n">
        <f aca="false">1/E43</f>
        <v>598340.523442424</v>
      </c>
      <c r="H43" s="9" t="n">
        <f aca="false">C43/((4/3)*3.1415926*B43^3)</f>
        <v>2797.93264621346</v>
      </c>
      <c r="I43" s="9" t="n">
        <f aca="false">2*3.1415926*B43/E43</f>
        <v>2321.85986148272</v>
      </c>
    </row>
    <row r="44" customFormat="false" ht="12.8" hidden="false" customHeight="false" outlineLevel="0" collapsed="false">
      <c r="A44" s="7" t="n">
        <v>14</v>
      </c>
      <c r="B44" s="8" t="n">
        <f aca="false">B43*$B$98</f>
        <v>0.00222336224509262</v>
      </c>
      <c r="C44" s="8" t="n">
        <f aca="false">C43*$C$98</f>
        <v>0.000118345851271647</v>
      </c>
      <c r="D44" s="9" t="n">
        <f aca="false">D43*$D$98</f>
        <v>0.000109199389594788</v>
      </c>
      <c r="E44" s="9" t="n">
        <f aca="false">E45/E$98</f>
        <v>5.51525405803063E-006</v>
      </c>
      <c r="F44" s="9" t="n">
        <f aca="false">E44/31556700</f>
        <v>1.74772839302926E-013</v>
      </c>
      <c r="G44" s="9" t="n">
        <f aca="false">1/E44</f>
        <v>181315.310134068</v>
      </c>
      <c r="H44" s="9" t="n">
        <f aca="false">C44/((4/3)*3.1415926*B44^3)</f>
        <v>2570.5955779953</v>
      </c>
      <c r="I44" s="9" t="n">
        <f aca="false">2*3.1415926*B44/E44</f>
        <v>2532.93803070842</v>
      </c>
    </row>
    <row r="45" customFormat="false" ht="12.8" hidden="false" customHeight="false" outlineLevel="0" collapsed="false">
      <c r="A45" s="7" t="n">
        <v>15</v>
      </c>
      <c r="B45" s="8" t="n">
        <f aca="false">B44*$B$98</f>
        <v>0.00800410408233344</v>
      </c>
      <c r="C45" s="8" t="n">
        <f aca="false">C44*$C$98</f>
        <v>0.00507290863639884</v>
      </c>
      <c r="D45" s="9" t="n">
        <f aca="false">D44*$D$98</f>
        <v>0.00509480672093445</v>
      </c>
      <c r="E45" s="9" t="n">
        <f aca="false">E46/E$98</f>
        <v>1.82003383915011E-005</v>
      </c>
      <c r="F45" s="9" t="n">
        <f aca="false">E45/31556700</f>
        <v>5.76750369699654E-013</v>
      </c>
      <c r="G45" s="9" t="n">
        <f aca="false">1/E45</f>
        <v>54944.0333739599</v>
      </c>
      <c r="H45" s="9" t="n">
        <f aca="false">C45/((4/3)*3.1415926*B45^3)</f>
        <v>2361.73005613692</v>
      </c>
      <c r="I45" s="9" t="n">
        <f aca="false">2*3.1415926*B45/E45</f>
        <v>2763.20512440919</v>
      </c>
    </row>
    <row r="46" customFormat="false" ht="12.8" hidden="false" customHeight="false" outlineLevel="0" collapsed="false">
      <c r="A46" s="7" t="n">
        <v>16</v>
      </c>
      <c r="B46" s="8" t="n">
        <f aca="false">B45*$B$98</f>
        <v>0.0288147746964004</v>
      </c>
      <c r="C46" s="8" t="n">
        <f aca="false">C45*$C$98</f>
        <v>0.217450816878913</v>
      </c>
      <c r="D46" s="9" t="n">
        <f aca="false">D45*$D$98</f>
        <v>0.237703302371918</v>
      </c>
      <c r="E46" s="9" t="n">
        <f aca="false">E47/E$98</f>
        <v>6.00611166919536E-005</v>
      </c>
      <c r="F46" s="9" t="n">
        <f aca="false">E46/31556700</f>
        <v>1.90327622000886E-012</v>
      </c>
      <c r="G46" s="9" t="n">
        <f aca="false">1/E46</f>
        <v>16649.7070830182</v>
      </c>
      <c r="H46" s="9" t="n">
        <f aca="false">C46/((4/3)*3.1415926*B46^3)</f>
        <v>2169.8352342185</v>
      </c>
      <c r="I46" s="9" t="n">
        <f aca="false">2*3.1415926*B46/E46</f>
        <v>3014.40559026457</v>
      </c>
    </row>
    <row r="47" customFormat="false" ht="12.8" hidden="false" customHeight="false" outlineLevel="0" collapsed="false">
      <c r="A47" s="7" t="n">
        <v>17</v>
      </c>
      <c r="B47" s="8" t="n">
        <f aca="false">B46*$B$98</f>
        <v>0.103733188907041</v>
      </c>
      <c r="C47" s="8" t="n">
        <f aca="false">C46*$C$98</f>
        <v>9.32105447790461</v>
      </c>
      <c r="D47" s="9" t="n">
        <f aca="false">D46*$D$98</f>
        <v>11.0902852754642</v>
      </c>
      <c r="E47" s="9" t="n">
        <f aca="false">E48/E$98</f>
        <v>0.000198201685083447</v>
      </c>
      <c r="F47" s="9" t="n">
        <f aca="false">E47/31556700</f>
        <v>6.28081152602924E-012</v>
      </c>
      <c r="G47" s="9" t="n">
        <f aca="false">1/E47</f>
        <v>5045.36578273278</v>
      </c>
      <c r="H47" s="9" t="n">
        <f aca="false">C47/((4/3)*3.1415926*B47^3)</f>
        <v>1993.53221229577</v>
      </c>
      <c r="I47" s="9" t="n">
        <f aca="false">2*3.1415926*B47/E47</f>
        <v>3288.4424621068</v>
      </c>
    </row>
    <row r="48" customFormat="false" ht="12.8" hidden="false" customHeight="false" outlineLevel="0" collapsed="false">
      <c r="A48" s="7" t="n">
        <v>18</v>
      </c>
      <c r="B48" s="8" t="n">
        <f aca="false">B47*$B$98</f>
        <v>0.373439480065349</v>
      </c>
      <c r="C48" s="8" t="n">
        <f aca="false">C47*$C$98</f>
        <v>399.548080927403</v>
      </c>
      <c r="D48" s="9" t="n">
        <f aca="false">D47*$D$98</f>
        <v>517.428349812057</v>
      </c>
      <c r="E48" s="9" t="n">
        <f aca="false">E49/E$98</f>
        <v>0.000654065560775374</v>
      </c>
      <c r="F48" s="9" t="n">
        <f aca="false">E48/31556700</f>
        <v>2.07266780358965E-011</v>
      </c>
      <c r="G48" s="9" t="n">
        <f aca="false">1/E48</f>
        <v>1528.89872204024</v>
      </c>
      <c r="H48" s="9" t="n">
        <f aca="false">C48/((4/3)*3.1415926*B48^3)</f>
        <v>1831.55412852914</v>
      </c>
      <c r="I48" s="9" t="n">
        <f aca="false">2*3.1415926*B48/E48</f>
        <v>3587.39177684378</v>
      </c>
    </row>
    <row r="49" customFormat="false" ht="12.8" hidden="false" customHeight="false" outlineLevel="0" collapsed="false">
      <c r="A49" s="7" t="n">
        <v>19</v>
      </c>
      <c r="B49" s="8" t="n">
        <f aca="false">B48*$B$98</f>
        <v>1.34438212823526</v>
      </c>
      <c r="C49" s="8" t="n">
        <f aca="false">C48*$C$98</f>
        <v>17126.6748146565</v>
      </c>
      <c r="D49" s="9" t="n">
        <f aca="false">D48*$D$98</f>
        <v>24141.1370888313</v>
      </c>
      <c r="E49" s="9" t="n">
        <f aca="false">E50/E$98</f>
        <v>0.00215841635055874</v>
      </c>
      <c r="F49" s="9" t="n">
        <f aca="false">E49/31556700</f>
        <v>6.83980375184584E-011</v>
      </c>
      <c r="G49" s="9" t="n">
        <f aca="false">1/E49</f>
        <v>463.302643042496</v>
      </c>
      <c r="H49" s="9" t="n">
        <f aca="false">C49/((4/3)*3.1415926*B49^3)</f>
        <v>1682.73705588581</v>
      </c>
      <c r="I49" s="9" t="n">
        <f aca="false">2*3.1415926*B49/E49</f>
        <v>3913.5183020114</v>
      </c>
    </row>
    <row r="50" customFormat="false" ht="12.8" hidden="false" customHeight="false" outlineLevel="0" collapsed="false">
      <c r="A50" s="7" t="n">
        <v>20</v>
      </c>
      <c r="B50" s="8" t="n">
        <f aca="false">B49*$B$98</f>
        <v>4.83977566164692</v>
      </c>
      <c r="C50" s="8" t="n">
        <f aca="false">C49*$C$98</f>
        <v>734136.9016869</v>
      </c>
      <c r="D50" s="9" t="n">
        <f aca="false">D49*$D$98</f>
        <v>1126328.89201652</v>
      </c>
      <c r="E50" s="9" t="n">
        <f aca="false">E51/E$98</f>
        <v>0.00712277395684383</v>
      </c>
      <c r="F50" s="9" t="n">
        <f aca="false">E50/31556700</f>
        <v>2.25713523810913E-010</v>
      </c>
      <c r="G50" s="9" t="n">
        <f aca="false">1/E50</f>
        <v>140.394740315908</v>
      </c>
      <c r="H50" s="9" t="n">
        <f aca="false">C50/((4/3)*3.1415926*B50^3)</f>
        <v>1546.01163850136</v>
      </c>
      <c r="I50" s="9" t="n">
        <f aca="false">2*3.1415926*B50/E50</f>
        <v>4269.29269310335</v>
      </c>
    </row>
    <row r="51" customFormat="false" ht="12.8" hidden="false" customHeight="false" outlineLevel="0" collapsed="false">
      <c r="A51" s="7" t="n">
        <v>21</v>
      </c>
      <c r="B51" s="8" t="n">
        <f aca="false">B50*$B$98</f>
        <v>17.4231923819289</v>
      </c>
      <c r="C51" s="8" t="n">
        <f aca="false">C50*$C$98</f>
        <v>31468863.4104979</v>
      </c>
      <c r="D51" s="9" t="n">
        <f aca="false">D50*$D$98</f>
        <v>52550000.7859225</v>
      </c>
      <c r="E51" s="9" t="n">
        <f aca="false">E52/E$98</f>
        <v>0.0235051540575846</v>
      </c>
      <c r="F51" s="9" t="n">
        <f aca="false">E51/31556700</f>
        <v>7.44854628576012E-010</v>
      </c>
      <c r="G51" s="9" t="n">
        <f aca="false">1/E51</f>
        <v>42.5438607017902</v>
      </c>
      <c r="H51" s="9" t="n">
        <f aca="false">C51/((4/3)*3.1415926*B51^3)</f>
        <v>1420.39540760185</v>
      </c>
      <c r="I51" s="9" t="n">
        <f aca="false">2*3.1415926*B51/E51</f>
        <v>4657.4102106582</v>
      </c>
    </row>
    <row r="52" customFormat="false" ht="12.8" hidden="false" customHeight="false" outlineLevel="0" collapsed="false">
      <c r="A52" s="7" t="n">
        <v>22</v>
      </c>
      <c r="B52" s="8" t="n">
        <f aca="false">B51*$B$98</f>
        <v>62.7234925749441</v>
      </c>
      <c r="C52" s="8" t="n">
        <f aca="false">C51*$C$98</f>
        <v>1348916478.75633</v>
      </c>
      <c r="D52" s="9" t="n">
        <f aca="false">D51*$D$98</f>
        <v>2451772836.668</v>
      </c>
      <c r="E52" s="9" t="n">
        <f aca="false">E53/E$98</f>
        <v>0.0775670083900293</v>
      </c>
      <c r="F52" s="9" t="n">
        <f aca="false">E52/31556700</f>
        <v>2.45802027430084E-009</v>
      </c>
      <c r="G52" s="9" t="n">
        <f aca="false">1/E52</f>
        <v>12.8920790005425</v>
      </c>
      <c r="H52" s="9" t="n">
        <f aca="false">C52/((4/3)*3.1415926*B52^3)</f>
        <v>1304.98572177123</v>
      </c>
      <c r="I52" s="9" t="n">
        <f aca="false">2*3.1415926*B52/E52</f>
        <v>5080.81113889985</v>
      </c>
    </row>
    <row r="53" customFormat="false" ht="12.8" hidden="false" customHeight="false" outlineLevel="0" collapsed="false">
      <c r="A53" s="7" t="n">
        <v>23</v>
      </c>
      <c r="B53" s="8" t="n">
        <f aca="false">B52*$B$98</f>
        <v>225.804573269799</v>
      </c>
      <c r="C53" s="8" t="n">
        <f aca="false">C52*$C$98</f>
        <v>57821461262.3527</v>
      </c>
      <c r="D53" s="9" t="n">
        <f aca="false">D52*$D$98</f>
        <v>114389913467.582</v>
      </c>
      <c r="E53" s="9" t="n">
        <f aca="false">E54/E$98</f>
        <v>0.255971127687097</v>
      </c>
      <c r="F53" s="9" t="n">
        <f aca="false">E53/31556700</f>
        <v>8.11146690519277E-009</v>
      </c>
      <c r="G53" s="9" t="n">
        <f aca="false">1/E53</f>
        <v>3.906690606225</v>
      </c>
      <c r="H53" s="9" t="n">
        <f aca="false">C53/((4/3)*3.1415926*B53^3)</f>
        <v>1198.95328083469</v>
      </c>
      <c r="I53" s="9" t="n">
        <f aca="false">2*3.1415926*B53/E53</f>
        <v>5542.70306061802</v>
      </c>
    </row>
    <row r="54" customFormat="false" ht="12.8" hidden="false" customHeight="false" outlineLevel="0" collapsed="false">
      <c r="A54" s="7" t="n">
        <v>24</v>
      </c>
      <c r="B54" s="8" t="n">
        <f aca="false">B53*$B$98</f>
        <v>812.896463771276</v>
      </c>
      <c r="C54" s="8" t="n">
        <f aca="false">C53*$C$98</f>
        <v>2478523641134.72</v>
      </c>
      <c r="D54" s="9" t="n">
        <f aca="false">D53*$D$98</f>
        <v>5336975802743.52</v>
      </c>
      <c r="E54" s="9" t="n">
        <f aca="false">E55/E$98</f>
        <v>0.844704721367419</v>
      </c>
      <c r="F54" s="9" t="n">
        <f aca="false">E54/31556700</f>
        <v>2.67678407871361E-008</v>
      </c>
      <c r="G54" s="9" t="n">
        <f aca="false">1/E54</f>
        <v>1.18384563825</v>
      </c>
      <c r="H54" s="9" t="n">
        <f aca="false">C54/((4/3)*3.1415926*B54^3)</f>
        <v>1101.53616675071</v>
      </c>
      <c r="I54" s="9" t="n">
        <f aca="false">2*3.1415926*B54/E54</f>
        <v>6046.58515703784</v>
      </c>
    </row>
    <row r="55" customFormat="false" ht="12.8" hidden="false" customHeight="false" outlineLevel="0" collapsed="false">
      <c r="A55" s="7" t="n">
        <v>25</v>
      </c>
      <c r="B55" s="8" t="n">
        <f aca="false">B54*$B$98</f>
        <v>2926.42726957659</v>
      </c>
      <c r="C55" s="8" t="n">
        <f aca="false">C54*$C$98</f>
        <v>106242203250291</v>
      </c>
      <c r="D55" s="9" t="n">
        <f aca="false">D54*$D$98</f>
        <v>249001943052802</v>
      </c>
      <c r="E55" s="9" t="n">
        <f aca="false">E56/E$98</f>
        <v>2.78752558051248</v>
      </c>
      <c r="F55" s="9" t="n">
        <f aca="false">E55/31556700</f>
        <v>8.83338745975492E-008</v>
      </c>
      <c r="G55" s="9" t="n">
        <f aca="false">1/E55</f>
        <v>0.3587411025</v>
      </c>
      <c r="H55" s="9" t="n">
        <f aca="false">C55/((4/3)*3.1415926*B55^3)</f>
        <v>1012.03436869125</v>
      </c>
      <c r="I55" s="9" t="n">
        <f aca="false">2*3.1415926*B55/E55</f>
        <v>6596.27471676855</v>
      </c>
    </row>
    <row r="56" customFormat="false" ht="12.8" hidden="false" customHeight="false" outlineLevel="0" collapsed="false">
      <c r="A56" s="7" t="n">
        <v>26</v>
      </c>
      <c r="B56" s="8" t="n">
        <f aca="false">B55*$B$98</f>
        <v>10535.1381704757</v>
      </c>
      <c r="C56" s="8" t="n">
        <f aca="false">C55*$C$98</f>
        <v>4554084360602867</v>
      </c>
      <c r="D56" s="9" t="n">
        <f aca="false">D55*$D$98</f>
        <v>11617434655071500</v>
      </c>
      <c r="E56" s="9" t="n">
        <f aca="false">E57/E$98</f>
        <v>9.19883441569119</v>
      </c>
      <c r="F56" s="9" t="n">
        <f aca="false">E56/31556700</f>
        <v>2.91501786171912E-007</v>
      </c>
      <c r="G56" s="9" t="n">
        <f aca="false">1/E56</f>
        <v>0.108709425</v>
      </c>
      <c r="H56" s="9" t="n">
        <f aca="false">C56/((4/3)*3.1415926*B56^3)</f>
        <v>929.804752969207</v>
      </c>
      <c r="I56" s="9" t="n">
        <f aca="false">2*3.1415926*B56/E56</f>
        <v>7195.9360546566</v>
      </c>
    </row>
    <row r="57" customFormat="false" ht="12.8" hidden="false" customHeight="false" outlineLevel="0" collapsed="false">
      <c r="A57" s="7" t="n">
        <v>27</v>
      </c>
      <c r="B57" s="8" t="n">
        <f aca="false">B56*$B$98</f>
        <v>37926.4974137127</v>
      </c>
      <c r="C57" s="8" t="n">
        <f aca="false">C56*$C$98</f>
        <v>1.95211354141706E+017</v>
      </c>
      <c r="D57" s="9" t="n">
        <f aca="false">D56*$D$98</f>
        <v>5.42023031267017E+017</v>
      </c>
      <c r="E57" s="9" t="n">
        <f aca="false">E58/E$98</f>
        <v>30.3561535717809</v>
      </c>
      <c r="F57" s="9" t="n">
        <f aca="false">E57/31556700</f>
        <v>9.61955894367311E-007</v>
      </c>
      <c r="G57" s="9" t="n">
        <f aca="false">1/E57</f>
        <v>0.03294225</v>
      </c>
      <c r="H57" s="9" t="n">
        <f aca="false">C57/((4/3)*3.1415926*B57^3)</f>
        <v>854.256441668221</v>
      </c>
      <c r="I57" s="9" t="n">
        <f aca="false">2*3.1415926*B57/E57</f>
        <v>7850.11205962539</v>
      </c>
    </row>
    <row r="58" customFormat="false" ht="12.8" hidden="false" customHeight="false" outlineLevel="0" collapsed="false">
      <c r="A58" s="7" t="n">
        <v>28</v>
      </c>
      <c r="B58" s="8" t="n">
        <f aca="false">B57*$B$98</f>
        <v>136535.390689366</v>
      </c>
      <c r="C58" s="8" t="n">
        <f aca="false">C57*$C$98</f>
        <v>8.36775732911412E+018</v>
      </c>
      <c r="D58" s="9" t="n">
        <f aca="false">D57*$D$98</f>
        <v>2.52886265467939E+019</v>
      </c>
      <c r="E58" s="9" t="n">
        <f aca="false">E59/E$98</f>
        <v>100.175306786877</v>
      </c>
      <c r="F58" s="9" t="n">
        <f aca="false">E58/31556700</f>
        <v>3.17445445141213E-006</v>
      </c>
      <c r="G58" s="9" t="n">
        <f aca="false">1/E58</f>
        <v>0.0099825</v>
      </c>
      <c r="H58" s="9" t="n">
        <f aca="false">C58/((4/3)*3.1415926*B58^3)</f>
        <v>784.846566767142</v>
      </c>
      <c r="I58" s="9" t="n">
        <f aca="false">2*3.1415926*B58/E58</f>
        <v>8563.75861050042</v>
      </c>
    </row>
    <row r="59" customFormat="false" ht="12.8" hidden="false" customHeight="false" outlineLevel="0" collapsed="false">
      <c r="A59" s="7" t="n">
        <v>29</v>
      </c>
      <c r="B59" s="8" t="n">
        <f aca="false">B58*$B$98</f>
        <v>491527.406481716</v>
      </c>
      <c r="C59" s="8" t="n">
        <f aca="false">C58*$C$98</f>
        <v>3.58684888114219E+020</v>
      </c>
      <c r="D59" s="9" t="n">
        <f aca="false">D58*$D$98</f>
        <v>1.17986616016722E+021</v>
      </c>
      <c r="E59" s="9" t="n">
        <f aca="false">E60/E$98</f>
        <v>330.578512396694</v>
      </c>
      <c r="F59" s="9" t="n">
        <f aca="false">E59/31556700</f>
        <v>1.047569968966E-005</v>
      </c>
      <c r="G59" s="9" t="n">
        <f aca="false">1/E59</f>
        <v>0.003025</v>
      </c>
      <c r="H59" s="9" t="n">
        <f aca="false">C59/((4/3)*3.1415926*B59^3)</f>
        <v>721.076369249559</v>
      </c>
      <c r="I59" s="9" t="n">
        <f aca="false">2*3.1415926*B59/E59</f>
        <v>9342.28212054591</v>
      </c>
    </row>
    <row r="60" customFormat="false" ht="12.8" hidden="false" customHeight="false" outlineLevel="0" collapsed="false">
      <c r="A60" s="7" t="n">
        <v>30</v>
      </c>
      <c r="B60" s="8" t="n">
        <f aca="false">B59*$B$98</f>
        <v>1769498.66333418</v>
      </c>
      <c r="C60" s="8" t="n">
        <f aca="false">C59*$C$98</f>
        <v>1.53750693168262E+022</v>
      </c>
      <c r="D60" s="9" t="n">
        <f aca="false">D59*$D$98</f>
        <v>5.50478355687617E+022</v>
      </c>
      <c r="E60" s="9" t="n">
        <f aca="false">E61/E$98</f>
        <v>1090.90909090909</v>
      </c>
      <c r="F60" s="9" t="n">
        <f aca="false">E60/31556700</f>
        <v>3.45698089758781E-005</v>
      </c>
      <c r="G60" s="9" t="n">
        <f aca="false">1/E60</f>
        <v>0.000916666666666667</v>
      </c>
      <c r="H60" s="9" t="n">
        <f aca="false">C60/((4/3)*3.1415926*B60^3)</f>
        <v>662.487615167709</v>
      </c>
      <c r="I60" s="9" t="n">
        <f aca="false">2*3.1415926*B60/E60</f>
        <v>10191.580495141</v>
      </c>
    </row>
    <row r="61" customFormat="false" ht="12.8" hidden="false" customHeight="false" outlineLevel="0" collapsed="false">
      <c r="A61" s="10" t="n">
        <v>31</v>
      </c>
      <c r="B61" s="13" t="n">
        <f aca="false">B60*$B$98</f>
        <v>6370195.18800304</v>
      </c>
      <c r="C61" s="13" t="n">
        <f aca="false">C60*$C$98</f>
        <v>6.59054128932059E+023</v>
      </c>
      <c r="D61" s="14" t="n">
        <f aca="false">D60*$D$98</f>
        <v>2.56831181629615E+024</v>
      </c>
      <c r="E61" s="14" t="n">
        <f aca="false">86400/24</f>
        <v>3600</v>
      </c>
      <c r="F61" s="14" t="n">
        <f aca="false">E61/31556700</f>
        <v>0.000114080369620398</v>
      </c>
      <c r="G61" s="14" t="n">
        <f aca="false">1/E61</f>
        <v>0.000277777777777778</v>
      </c>
      <c r="H61" s="14" t="n">
        <f aca="false">C61/((4/3)*3.1415926*B61^3)</f>
        <v>608.659302907623</v>
      </c>
      <c r="I61" s="14" t="n">
        <f aca="false">2*3.1415926*B61/E61</f>
        <v>11118.0878128811</v>
      </c>
      <c r="K61" s="1" t="s">
        <v>14</v>
      </c>
    </row>
    <row r="62" customFormat="false" ht="12.8" hidden="false" customHeight="false" outlineLevel="0" collapsed="false">
      <c r="A62" s="12" t="n">
        <v>32</v>
      </c>
      <c r="B62" s="8" t="n">
        <f aca="false">B61*$B$98</f>
        <v>22932702.6768109</v>
      </c>
      <c r="C62" s="8" t="n">
        <f aca="false">C61*$C$98</f>
        <v>2.82504316508705E+025</v>
      </c>
      <c r="D62" s="9" t="n">
        <f aca="false">D61*$D$98</f>
        <v>1.19827156101113E+026</v>
      </c>
      <c r="E62" s="9" t="n">
        <f aca="false">E61*E$98</f>
        <v>11880</v>
      </c>
      <c r="F62" s="9" t="n">
        <f aca="false">E62/31556700</f>
        <v>0.000376465219747312</v>
      </c>
      <c r="G62" s="9" t="n">
        <f aca="false">1/E62</f>
        <v>8.41750841750842E-005</v>
      </c>
      <c r="H62" s="9" t="n">
        <f aca="false">C62/((4/3)*3.1415926*B62^3)</f>
        <v>559.204637994946</v>
      </c>
      <c r="I62" s="9" t="n">
        <f aca="false">2*3.1415926*B62/E62</f>
        <v>12128.8230685976</v>
      </c>
    </row>
    <row r="63" customFormat="false" ht="12.8" hidden="false" customHeight="false" outlineLevel="0" collapsed="false">
      <c r="A63" s="7" t="n">
        <v>33</v>
      </c>
      <c r="B63" s="8" t="n">
        <f aca="false">B62*$B$98</f>
        <v>82557729.6365194</v>
      </c>
      <c r="C63" s="8" t="n">
        <f aca="false">C62*$C$98</f>
        <v>1.21095802821802E+027</v>
      </c>
      <c r="D63" s="9" t="n">
        <f aca="false">D62*$D$98</f>
        <v>5.59065579505353E+027</v>
      </c>
      <c r="E63" s="9" t="n">
        <f aca="false">E62*E$98</f>
        <v>39204</v>
      </c>
      <c r="F63" s="9" t="n">
        <f aca="false">E63/31556700</f>
        <v>0.00124233522516613</v>
      </c>
      <c r="G63" s="9" t="n">
        <f aca="false">1/E63</f>
        <v>2.5507601265177E-005</v>
      </c>
      <c r="H63" s="9" t="n">
        <f aca="false">C63/((4/3)*3.1415926*B63^3)</f>
        <v>513.768253703207</v>
      </c>
      <c r="I63" s="9" t="n">
        <f aca="false">2*3.1415926*B63/E63</f>
        <v>13231.443347561</v>
      </c>
    </row>
    <row r="64" customFormat="false" ht="12.8" hidden="false" customHeight="false" outlineLevel="0" collapsed="false">
      <c r="A64" s="7" t="n">
        <v>34</v>
      </c>
      <c r="B64" s="8" t="n">
        <f aca="false">B63*$B$98</f>
        <v>297207826.69147</v>
      </c>
      <c r="C64" s="8" t="n">
        <f aca="false">C63*$C$98</f>
        <v>5.19078562844005E+028</v>
      </c>
      <c r="D64" s="9" t="n">
        <f aca="false">D63*$D$98</f>
        <v>2.60837636774018E+029</v>
      </c>
      <c r="E64" s="9" t="n">
        <f aca="false">E63*E$98</f>
        <v>129373.2</v>
      </c>
      <c r="F64" s="9" t="n">
        <f aca="false">E64/31556700</f>
        <v>0.00409970624304823</v>
      </c>
      <c r="G64" s="9" t="n">
        <f aca="false">1/E64</f>
        <v>7.72957614096273E-006</v>
      </c>
      <c r="H64" s="9" t="n">
        <f aca="false">C64/((4/3)*3.1415926*B64^3)</f>
        <v>472.023657492673</v>
      </c>
      <c r="I64" s="9" t="n">
        <f aca="false">2*3.1415926*B64/E64</f>
        <v>14434.3018337029</v>
      </c>
    </row>
    <row r="65" customFormat="false" ht="12.8" hidden="false" customHeight="false" outlineLevel="0" collapsed="false">
      <c r="A65" s="10" t="n">
        <v>35</v>
      </c>
      <c r="B65" s="13" t="n">
        <f aca="false">B64*$B$98</f>
        <v>1069948176.08929</v>
      </c>
      <c r="C65" s="13" t="n">
        <f aca="false">C64*$C$98</f>
        <v>2.22503627810037E+030</v>
      </c>
      <c r="D65" s="14" t="n">
        <f aca="false">D64*$D$98</f>
        <v>1.21696407813286E+031</v>
      </c>
      <c r="E65" s="14" t="n">
        <f aca="false">E64*E$98</f>
        <v>426931.56</v>
      </c>
      <c r="F65" s="14" t="n">
        <f aca="false">E65/31556700</f>
        <v>0.0135290306020591</v>
      </c>
      <c r="G65" s="14" t="n">
        <f aca="false">1/E65</f>
        <v>2.34229580029174E-006</v>
      </c>
      <c r="H65" s="14" t="n">
        <f aca="false">C65/((4/3)*3.1415926*B65^3)</f>
        <v>433.670884930683</v>
      </c>
      <c r="I65" s="14" t="n">
        <f aca="false">2*3.1415926*B65/E65</f>
        <v>15746.5110913122</v>
      </c>
      <c r="K65" s="1" t="s">
        <v>15</v>
      </c>
    </row>
    <row r="66" customFormat="false" ht="12.8" hidden="false" customHeight="false" outlineLevel="0" collapsed="false">
      <c r="A66" s="7" t="n">
        <v>36</v>
      </c>
      <c r="B66" s="8" t="n">
        <f aca="false">B65*$B$98</f>
        <v>3851813433.92145</v>
      </c>
      <c r="C66" s="8" t="n">
        <f aca="false">C65*$C$98</f>
        <v>9.53764380431669E+031</v>
      </c>
      <c r="D66" s="9" t="n">
        <f aca="false">D65*$D$98</f>
        <v>5.67786760293666E+032</v>
      </c>
      <c r="E66" s="9" t="n">
        <f aca="false">E65*E$98</f>
        <v>1408874.148</v>
      </c>
      <c r="F66" s="9" t="n">
        <f aca="false">E66/31556700</f>
        <v>0.0446458009867952</v>
      </c>
      <c r="G66" s="9" t="n">
        <f aca="false">1/E66</f>
        <v>7.09786606149012E-007</v>
      </c>
      <c r="H66" s="9" t="n">
        <f aca="false">C66/((4/3)*3.1415926*B66^3)</f>
        <v>398.434344235131</v>
      </c>
      <c r="I66" s="9" t="n">
        <f aca="false">2*3.1415926*B66/E66</f>
        <v>17178.0120996133</v>
      </c>
    </row>
    <row r="67" customFormat="false" ht="12.8" hidden="false" customHeight="false" outlineLevel="0" collapsed="false">
      <c r="A67" s="7" t="n">
        <v>37</v>
      </c>
      <c r="B67" s="8" t="n">
        <f aca="false">B66*$B$98</f>
        <v>13866528362.1172</v>
      </c>
      <c r="C67" s="8" t="n">
        <f aca="false">C66*$C$98</f>
        <v>4.08832207516561E+033</v>
      </c>
      <c r="D67" s="9" t="n">
        <f aca="false">D66*$D$98</f>
        <v>2.64906590882613E+034</v>
      </c>
      <c r="E67" s="9" t="n">
        <f aca="false">E66*E$98</f>
        <v>4649284.6884</v>
      </c>
      <c r="F67" s="9" t="n">
        <f aca="false">E67/31556700</f>
        <v>0.147331143256424</v>
      </c>
      <c r="G67" s="9" t="n">
        <f aca="false">1/E67</f>
        <v>2.15086850348185E-007</v>
      </c>
      <c r="H67" s="9" t="n">
        <f aca="false">C67/((4/3)*3.1415926*B67^3)</f>
        <v>366.060835952714</v>
      </c>
      <c r="I67" s="9" t="n">
        <f aca="false">2*3.1415926*B67/E67</f>
        <v>18739.6495632146</v>
      </c>
    </row>
    <row r="68" customFormat="false" ht="12.8" hidden="false" customHeight="false" outlineLevel="0" collapsed="false">
      <c r="A68" s="7" t="n">
        <v>38</v>
      </c>
      <c r="B68" s="8" t="n">
        <f aca="false">B67*$B$98</f>
        <v>49919502103.622</v>
      </c>
      <c r="C68" s="8" t="n">
        <f aca="false">C67*$C$98</f>
        <v>1.75246399773512E+035</v>
      </c>
      <c r="D68" s="9" t="n">
        <f aca="false">D67*$D$98</f>
        <v>1.23594819042192E+036</v>
      </c>
      <c r="E68" s="9" t="n">
        <f aca="false">E67*E$98</f>
        <v>15342639.47172</v>
      </c>
      <c r="F68" s="9" t="n">
        <f aca="false">E68/31556700</f>
        <v>0.4861927727462</v>
      </c>
      <c r="G68" s="9" t="n">
        <f aca="false">1/E68</f>
        <v>6.5177833438844E-008</v>
      </c>
      <c r="H68" s="9" t="n">
        <f aca="false">C68/((4/3)*3.1415926*B68^3)</f>
        <v>336.317733541868</v>
      </c>
      <c r="I68" s="9" t="n">
        <f aca="false">2*3.1415926*B68/E68</f>
        <v>20443.2540689613</v>
      </c>
    </row>
    <row r="69" customFormat="false" ht="12.8" hidden="false" customHeight="false" outlineLevel="0" collapsed="false">
      <c r="A69" s="7" t="n">
        <v>39</v>
      </c>
      <c r="B69" s="8" t="n">
        <f aca="false">B68*$B$98</f>
        <v>179710207573.039</v>
      </c>
      <c r="C69" s="8" t="n">
        <f aca="false">C68*$C$98</f>
        <v>7.51195724527978E+036</v>
      </c>
      <c r="D69" s="9" t="n">
        <f aca="false">D68*$D$98</f>
        <v>5.7664398772325E+037</v>
      </c>
      <c r="E69" s="9" t="n">
        <f aca="false">E68*E$98</f>
        <v>50630710.256676</v>
      </c>
      <c r="F69" s="9" t="n">
        <f aca="false">E69/31556700</f>
        <v>1.60443615006246</v>
      </c>
      <c r="G69" s="9" t="n">
        <f aca="false">1/E69</f>
        <v>1.97508586178315E-008</v>
      </c>
      <c r="H69" s="9" t="n">
        <f aca="false">C69/((4/3)*3.1415926*B69^3)</f>
        <v>308.991311786628</v>
      </c>
      <c r="I69" s="9" t="n">
        <f aca="false">2*3.1415926*B69/E69</f>
        <v>22301.7317115942</v>
      </c>
    </row>
    <row r="70" customFormat="false" ht="12.8" hidden="false" customHeight="false" outlineLevel="0" collapsed="false">
      <c r="A70" s="7" t="n">
        <v>40</v>
      </c>
      <c r="B70" s="8" t="n">
        <f aca="false">B69*$B$98</f>
        <v>646956747262.941</v>
      </c>
      <c r="C70" s="8" t="n">
        <f aca="false">C69*$C$98</f>
        <v>3.22000918294703E+038</v>
      </c>
      <c r="D70" s="9" t="n">
        <f aca="false">D69*$D$98</f>
        <v>2.6903901891216E+039</v>
      </c>
      <c r="E70" s="9" t="n">
        <f aca="false">E69*E$98</f>
        <v>167081343.847031</v>
      </c>
      <c r="F70" s="9" t="n">
        <f aca="false">E70/31556700</f>
        <v>5.29463929520611</v>
      </c>
      <c r="G70" s="9" t="n">
        <f aca="false">1/E70</f>
        <v>5.98510867207016E-009</v>
      </c>
      <c r="H70" s="9" t="n">
        <f aca="false">C70/((4/3)*3.1415926*B70^3)</f>
        <v>283.885211029872</v>
      </c>
      <c r="I70" s="9" t="n">
        <f aca="false">2*3.1415926*B70/E70</f>
        <v>24329.1618671937</v>
      </c>
    </row>
    <row r="71" customFormat="false" ht="12.8" hidden="false" customHeight="false" outlineLevel="0" collapsed="false">
      <c r="A71" s="7" t="n">
        <v>41</v>
      </c>
      <c r="B71" s="8" t="n">
        <f aca="false">B70*$B$98</f>
        <v>2329044290146.59</v>
      </c>
      <c r="C71" s="8" t="n">
        <f aca="false">C70*$C$98</f>
        <v>1.38026066971804E+040</v>
      </c>
      <c r="D71" s="9" t="n">
        <f aca="false">D70*$D$98</f>
        <v>1.25522844663657E+041</v>
      </c>
      <c r="E71" s="9" t="n">
        <f aca="false">E70*E$98</f>
        <v>551368434.695202</v>
      </c>
      <c r="F71" s="9" t="n">
        <f aca="false">E71/31556700</f>
        <v>17.4723096741802</v>
      </c>
      <c r="G71" s="9" t="n">
        <f aca="false">1/E71</f>
        <v>1.81366929456672E-009</v>
      </c>
      <c r="H71" s="9" t="n">
        <f aca="false">C71/((4/3)*3.1415926*B71^3)</f>
        <v>260.819026190374</v>
      </c>
      <c r="I71" s="9" t="n">
        <f aca="false">2*3.1415926*B71/E71</f>
        <v>26540.9038551203</v>
      </c>
    </row>
    <row r="72" customFormat="false" ht="12.8" hidden="false" customHeight="false" outlineLevel="0" collapsed="false">
      <c r="A72" s="15" t="n">
        <v>42</v>
      </c>
      <c r="B72" s="16" t="n">
        <f aca="false">B71*$B$98</f>
        <v>8384559444527.72</v>
      </c>
      <c r="C72" s="16" t="n">
        <f aca="false">C71*$C$98</f>
        <v>5.91650336421368E+041</v>
      </c>
      <c r="D72" s="17" t="n">
        <f aca="false">D71*$D$98</f>
        <v>5.85639384062759E+042</v>
      </c>
      <c r="E72" s="17" t="n">
        <f aca="false">E71*E$98</f>
        <v>1819515834.49417</v>
      </c>
      <c r="F72" s="17" t="n">
        <f aca="false">E72/31556700</f>
        <v>57.6586219247946</v>
      </c>
      <c r="G72" s="17" t="n">
        <f aca="false">1/E72</f>
        <v>5.49596755929308E-010</v>
      </c>
      <c r="H72" s="17" t="n">
        <f aca="false">C72/((4/3)*3.1415926*B72^3)</f>
        <v>239.627010424778</v>
      </c>
      <c r="I72" s="17" t="n">
        <f aca="false">2*3.1415926*B72/E72</f>
        <v>28953.7132964949</v>
      </c>
      <c r="J72" s="18"/>
      <c r="K72" s="18"/>
      <c r="L72" s="18"/>
    </row>
    <row r="73" customFormat="false" ht="12.8" hidden="false" customHeight="false" outlineLevel="0" collapsed="false">
      <c r="A73" s="7" t="n">
        <v>43</v>
      </c>
      <c r="B73" s="8" t="n">
        <f aca="false">B72*$B$98</f>
        <v>30184414000299.8</v>
      </c>
      <c r="C73" s="8" t="n">
        <f aca="false">C72*$C$98</f>
        <v>2.536116026975E+043</v>
      </c>
      <c r="D73" s="9" t="n">
        <f aca="false">D72*$D$98</f>
        <v>2.73235911028321E+044</v>
      </c>
      <c r="E73" s="9" t="n">
        <f aca="false">E72*E$98</f>
        <v>6004402253.83074</v>
      </c>
      <c r="F73" s="9" t="n">
        <f aca="false">E73/31556700</f>
        <v>190.273452351822</v>
      </c>
      <c r="G73" s="9" t="n">
        <f aca="false">1/E73</f>
        <v>1.6654447149373E-010</v>
      </c>
      <c r="H73" s="9" t="n">
        <f aca="false">C73/((4/3)*3.1415926*B73^3)</f>
        <v>220.156884119353</v>
      </c>
      <c r="I73" s="9" t="n">
        <f aca="false">2*3.1415926*B73/E73</f>
        <v>31585.8690507217</v>
      </c>
    </row>
    <row r="74" customFormat="false" ht="12.8" hidden="false" customHeight="false" outlineLevel="0" collapsed="false">
      <c r="A74" s="10" t="n">
        <v>44</v>
      </c>
      <c r="B74" s="13" t="n">
        <f aca="false">B73*$B$98</f>
        <v>108663890401079</v>
      </c>
      <c r="C74" s="13" t="n">
        <f aca="false">C73*$C$98</f>
        <v>1.08710907546898E+045</v>
      </c>
      <c r="D74" s="14" t="n">
        <f aca="false">D73*$D$98</f>
        <v>1.27480946649373E+046</v>
      </c>
      <c r="E74" s="14" t="n">
        <f aca="false">E73*E$98</f>
        <v>19814527437.6415</v>
      </c>
      <c r="F74" s="14" t="n">
        <f aca="false">E74/31556700</f>
        <v>627.902392761013</v>
      </c>
      <c r="G74" s="14" t="n">
        <f aca="false">1/E74</f>
        <v>5.04680216647665E-011</v>
      </c>
      <c r="H74" s="14" t="n">
        <f aca="false">C74/((4/3)*3.1415926*B74^3)</f>
        <v>202.268740653329</v>
      </c>
      <c r="I74" s="14" t="n">
        <f aca="false">2*3.1415926*B74/E74</f>
        <v>34457.3116916965</v>
      </c>
      <c r="K74" s="1" t="s">
        <v>16</v>
      </c>
    </row>
    <row r="75" customFormat="false" ht="12.8" hidden="false" customHeight="false" outlineLevel="0" collapsed="false">
      <c r="A75" s="7" t="n">
        <v>45</v>
      </c>
      <c r="B75" s="8" t="n">
        <f aca="false">B74*$B$98</f>
        <v>391190005443885</v>
      </c>
      <c r="C75" s="8" t="n">
        <f aca="false">C74*$C$98</f>
        <v>4.65990565651149E+046</v>
      </c>
      <c r="D75" s="9" t="n">
        <f aca="false">D74*$D$98</f>
        <v>5.94775104687317E+047</v>
      </c>
      <c r="E75" s="9" t="n">
        <f aca="false">E74*E$98</f>
        <v>65387940544.2168</v>
      </c>
      <c r="F75" s="9" t="n">
        <f aca="false">E75/31556700</f>
        <v>2072.07789611134</v>
      </c>
      <c r="G75" s="9" t="n">
        <f aca="false">1/E75</f>
        <v>1.52933398984141E-011</v>
      </c>
      <c r="H75" s="9" t="n">
        <f aca="false">C75/((4/3)*3.1415926*B75^3)</f>
        <v>185.83404107093</v>
      </c>
      <c r="I75" s="9" t="n">
        <f aca="false">2*3.1415926*B75/E75</f>
        <v>37589.7945727598</v>
      </c>
    </row>
    <row r="76" customFormat="false" ht="12.8" hidden="false" customHeight="false" outlineLevel="0" collapsed="false">
      <c r="A76" s="7" t="n">
        <v>46</v>
      </c>
      <c r="B76" s="8" t="n">
        <f aca="false">B75*$B$98</f>
        <v>1408284019597990</v>
      </c>
      <c r="C76" s="8" t="n">
        <f aca="false">C75*$C$98</f>
        <v>1.99747396260306E+048</v>
      </c>
      <c r="D76" s="9" t="n">
        <f aca="false">D75*$D$98</f>
        <v>2.77498272842915E+049</v>
      </c>
      <c r="E76" s="9" t="n">
        <f aca="false">E75*E$98</f>
        <v>215780203795.915</v>
      </c>
      <c r="F76" s="9" t="n">
        <f aca="false">E76/31556700</f>
        <v>6837.85705716743</v>
      </c>
      <c r="G76" s="9" t="n">
        <f aca="false">1/E76</f>
        <v>4.63434542376185E-012</v>
      </c>
      <c r="H76" s="9" t="n">
        <f aca="false">C76/((4/3)*3.1415926*B76^3)</f>
        <v>170.734690438107</v>
      </c>
      <c r="I76" s="9" t="n">
        <f aca="false">2*3.1415926*B76/E76</f>
        <v>41007.0486248288</v>
      </c>
    </row>
    <row r="77" customFormat="false" ht="12.8" hidden="false" customHeight="false" outlineLevel="0" collapsed="false">
      <c r="A77" s="7" t="n">
        <v>47</v>
      </c>
      <c r="B77" s="8" t="n">
        <f aca="false">B76*$B$98</f>
        <v>5069822470552751</v>
      </c>
      <c r="C77" s="8" t="n">
        <f aca="false">C76*$C$98</f>
        <v>8.56219530046047E+049</v>
      </c>
      <c r="D77" s="9" t="n">
        <f aca="false">D76*$D$98</f>
        <v>1.2946959417759E+051</v>
      </c>
      <c r="E77" s="9" t="n">
        <f aca="false">E76*E$98</f>
        <v>712074672526.521</v>
      </c>
      <c r="F77" s="9" t="n">
        <f aca="false">E77/31556700</f>
        <v>22564.9282886525</v>
      </c>
      <c r="G77" s="9" t="n">
        <f aca="false">1/E77</f>
        <v>1.40434709810965E-012</v>
      </c>
      <c r="H77" s="9" t="n">
        <f aca="false">C77/((4/3)*3.1415926*B77^3)</f>
        <v>156.862189246965</v>
      </c>
      <c r="I77" s="9" t="n">
        <f aca="false">2*3.1415926*B77/E77</f>
        <v>44734.9621361769</v>
      </c>
    </row>
    <row r="78" customFormat="false" ht="12.8" hidden="false" customHeight="false" outlineLevel="0" collapsed="false">
      <c r="A78" s="7" t="n">
        <v>48</v>
      </c>
      <c r="B78" s="8" t="n">
        <f aca="false">B77*$B$98</f>
        <v>18251360893989900</v>
      </c>
      <c r="C78" s="8" t="n">
        <f aca="false">C77*$C$98</f>
        <v>3.6701949430014E+051</v>
      </c>
      <c r="D78" s="9" t="n">
        <f aca="false">D77*$D$98</f>
        <v>6.04053338594965E+052</v>
      </c>
      <c r="E78" s="9" t="n">
        <f aca="false">E77*E$98</f>
        <v>2349846419337.52</v>
      </c>
      <c r="F78" s="9" t="n">
        <f aca="false">E78/31556700</f>
        <v>74464.2633525533</v>
      </c>
      <c r="G78" s="9" t="n">
        <f aca="false">1/E78</f>
        <v>4.25559726699895E-013</v>
      </c>
      <c r="H78" s="9" t="n">
        <f aca="false">C78/((4/3)*3.1415926*B78^3)</f>
        <v>144.116853770092</v>
      </c>
      <c r="I78" s="9" t="n">
        <f aca="false">2*3.1415926*B78/E78</f>
        <v>48801.7768758294</v>
      </c>
    </row>
    <row r="79" customFormat="false" ht="12.8" hidden="false" customHeight="false" outlineLevel="0" collapsed="false">
      <c r="A79" s="7" t="n">
        <v>49</v>
      </c>
      <c r="B79" s="8" t="n">
        <f aca="false">B78*$B$98</f>
        <v>65704899218363700</v>
      </c>
      <c r="C79" s="8" t="n">
        <f aca="false">C78*$C$98</f>
        <v>1.57323331773437E+053</v>
      </c>
      <c r="D79" s="9" t="n">
        <f aca="false">D78*$D$98</f>
        <v>2.81827125654867E+054</v>
      </c>
      <c r="E79" s="9" t="n">
        <f aca="false">E78*E$98</f>
        <v>7754493183813.81</v>
      </c>
      <c r="F79" s="9" t="n">
        <f aca="false">E79/31556700</f>
        <v>245732.069063426</v>
      </c>
      <c r="G79" s="9" t="n">
        <f aca="false">1/E79</f>
        <v>1.28957492939362E-013</v>
      </c>
      <c r="H79" s="9" t="n">
        <f aca="false">C79/((4/3)*3.1415926*B79^3)</f>
        <v>132.407099762519</v>
      </c>
      <c r="I79" s="9" t="n">
        <f aca="false">2*3.1415926*B79/E79</f>
        <v>53238.3020463593</v>
      </c>
    </row>
    <row r="80" customFormat="false" ht="12.8" hidden="false" customHeight="false" outlineLevel="0" collapsed="false">
      <c r="A80" s="7" t="n">
        <v>50</v>
      </c>
      <c r="B80" s="8" t="n">
        <f aca="false">B79*$B$98</f>
        <v>2.36537637186109E+017</v>
      </c>
      <c r="C80" s="8" t="n">
        <f aca="false">C79*$C$98</f>
        <v>6.74368285736191E+054</v>
      </c>
      <c r="D80" s="9" t="n">
        <f aca="false">D79*$D$98</f>
        <v>1.31489263745535E+056</v>
      </c>
      <c r="E80" s="9" t="n">
        <f aca="false">E79*E$98</f>
        <v>25589827506585.6</v>
      </c>
      <c r="F80" s="9" t="n">
        <f aca="false">E80/31556700</f>
        <v>810915.827909305</v>
      </c>
      <c r="G80" s="9" t="n">
        <f aca="false">1/E80</f>
        <v>3.9078028163443E-014</v>
      </c>
      <c r="H80" s="9" t="n">
        <f aca="false">C80/((4/3)*3.1415926*B80^3)</f>
        <v>121.648784364178</v>
      </c>
      <c r="I80" s="9" t="n">
        <f aca="false">2*3.1415926*B80/E80</f>
        <v>58078.1476869374</v>
      </c>
    </row>
    <row r="81" customFormat="false" ht="12.8" hidden="false" customHeight="false" outlineLevel="0" collapsed="false">
      <c r="A81" s="7" t="n">
        <v>51</v>
      </c>
      <c r="B81" s="8" t="n">
        <f aca="false">B80*$B$98</f>
        <v>8.51535493869993E+017</v>
      </c>
      <c r="C81" s="8" t="n">
        <f aca="false">C80*$C$98</f>
        <v>2.89068747578835E+056</v>
      </c>
      <c r="D81" s="9" t="n">
        <f aca="false">D80*$D$98</f>
        <v>6.13476308931167E+057</v>
      </c>
      <c r="E81" s="9" t="n">
        <f aca="false">E80*E$98</f>
        <v>84446430771732.4</v>
      </c>
      <c r="F81" s="9" t="n">
        <f aca="false">E81/31556700</f>
        <v>2676022.23210071</v>
      </c>
      <c r="G81" s="9" t="n">
        <f aca="false">1/E81</f>
        <v>1.18418267161949E-014</v>
      </c>
      <c r="H81" s="9" t="n">
        <f aca="false">C81/((4/3)*3.1415926*B81^3)</f>
        <v>111.764601473971</v>
      </c>
      <c r="I81" s="9" t="n">
        <f aca="false">2*3.1415926*B81/E81</f>
        <v>63357.9792948408</v>
      </c>
    </row>
    <row r="82" customFormat="false" ht="12.8" hidden="false" customHeight="false" outlineLevel="0" collapsed="false">
      <c r="A82" s="7" t="n">
        <v>52</v>
      </c>
      <c r="B82" s="8" t="n">
        <f aca="false">B81*$B$98</f>
        <v>3.06552777793197E+018</v>
      </c>
      <c r="C82" s="8" t="n">
        <f aca="false">C81*$C$98</f>
        <v>1.23909653811159E+058</v>
      </c>
      <c r="D82" s="9" t="n">
        <f aca="false">D81*$D$98</f>
        <v>2.86223506694925E+059</v>
      </c>
      <c r="E82" s="9" t="n">
        <f aca="false">E81*E$98</f>
        <v>278673221546717</v>
      </c>
      <c r="F82" s="9" t="n">
        <f aca="false">E82/31556700</f>
        <v>8830873.36593233</v>
      </c>
      <c r="G82" s="9" t="n">
        <f aca="false">1/E82</f>
        <v>3.58843233824087E-015</v>
      </c>
      <c r="H82" s="9" t="n">
        <f aca="false">C82/((4/3)*3.1415926*B82^3)</f>
        <v>102.683526250788</v>
      </c>
      <c r="I82" s="9" t="n">
        <f aca="false">2*3.1415926*B82/E82</f>
        <v>69117.7955943718</v>
      </c>
    </row>
    <row r="83" customFormat="false" ht="12.8" hidden="false" customHeight="false" outlineLevel="0" collapsed="false">
      <c r="A83" s="7" t="n">
        <v>53</v>
      </c>
      <c r="B83" s="8" t="n">
        <f aca="false">B82*$B$98</f>
        <v>1.10359000005551E+019</v>
      </c>
      <c r="C83" s="8" t="n">
        <f aca="false">C82*$C$98</f>
        <v>5.31140167735151E+059</v>
      </c>
      <c r="D83" s="9" t="n">
        <f aca="false">D82*$D$98</f>
        <v>1.33540439283584E+061</v>
      </c>
      <c r="E83" s="9" t="n">
        <f aca="false">E82*E$98</f>
        <v>919621631104166</v>
      </c>
      <c r="F83" s="9" t="n">
        <f aca="false">E83/31556700</f>
        <v>29141882.1075767</v>
      </c>
      <c r="G83" s="9" t="n">
        <f aca="false">1/E83</f>
        <v>1.08740373886087E-015</v>
      </c>
      <c r="H83" s="9" t="n">
        <f aca="false">C83/((4/3)*3.1415926*B83^3)</f>
        <v>94.3403047498177</v>
      </c>
      <c r="I83" s="9" t="n">
        <f aca="false">2*3.1415926*B83/E83</f>
        <v>75401.2315574965</v>
      </c>
    </row>
    <row r="84" customFormat="false" ht="12.8" hidden="false" customHeight="false" outlineLevel="0" collapsed="false">
      <c r="A84" s="7" t="n">
        <v>54</v>
      </c>
      <c r="B84" s="8" t="n">
        <f aca="false">B83*$B$98</f>
        <v>3.97292400019984E+019</v>
      </c>
      <c r="C84" s="8" t="n">
        <f aca="false">C83*$C$98</f>
        <v>2.27673848731485E+061</v>
      </c>
      <c r="D84" s="9" t="n">
        <f aca="false">D83*$D$98</f>
        <v>6.23046273521491E+062</v>
      </c>
      <c r="E84" s="9" t="n">
        <f aca="false">E83*E$98</f>
        <v>3034751382643750</v>
      </c>
      <c r="F84" s="9" t="n">
        <f aca="false">E84/31556700</f>
        <v>96168210.9550031</v>
      </c>
      <c r="G84" s="9" t="n">
        <f aca="false">1/E84</f>
        <v>3.29516284503294E-016</v>
      </c>
      <c r="H84" s="9" t="n">
        <f aca="false">C84/((4/3)*3.1415926*B84^3)</f>
        <v>86.6749850268232</v>
      </c>
      <c r="I84" s="9" t="n">
        <f aca="false">2*3.1415926*B84/E84</f>
        <v>82255.8889718144</v>
      </c>
    </row>
    <row r="85" customFormat="false" ht="12.8" hidden="false" customHeight="false" outlineLevel="0" collapsed="false">
      <c r="A85" s="7" t="n">
        <v>55</v>
      </c>
      <c r="B85" s="8" t="n">
        <f aca="false">B84*$B$98</f>
        <v>1.43025264007194E+020</v>
      </c>
      <c r="C85" s="8" t="n">
        <f aca="false">C84*$C$98</f>
        <v>9.75926592357714E+062</v>
      </c>
      <c r="D85" s="9" t="n">
        <f aca="false">D84*$D$98</f>
        <v>2.90688469374187E+064</v>
      </c>
      <c r="E85" s="9" t="n">
        <f aca="false">E84*E$98</f>
        <v>10014679562724400</v>
      </c>
      <c r="F85" s="9" t="n">
        <f aca="false">E85/31556700</f>
        <v>317355096.15151</v>
      </c>
      <c r="G85" s="9" t="n">
        <f aca="false">1/E85</f>
        <v>9.98534195464526E-017</v>
      </c>
      <c r="H85" s="9" t="n">
        <f aca="false">C85/((4/3)*3.1415926*B85^3)</f>
        <v>79.6324863410464</v>
      </c>
      <c r="I85" s="9" t="n">
        <f aca="false">2*3.1415926*B85/E85</f>
        <v>89733.6970601612</v>
      </c>
    </row>
    <row r="86" customFormat="false" ht="12.8" hidden="false" customHeight="false" outlineLevel="0" collapsed="false">
      <c r="A86" s="10" t="n">
        <v>56</v>
      </c>
      <c r="B86" s="13" t="n">
        <f aca="false">B85*$B$98</f>
        <v>5.14890950425899E+020</v>
      </c>
      <c r="C86" s="13" t="n">
        <f aca="false">C85*$C$98</f>
        <v>4.18332065354692E+064</v>
      </c>
      <c r="D86" s="14" t="n">
        <f aca="false">D85*$D$98</f>
        <v>1.35623612271221E+066</v>
      </c>
      <c r="E86" s="14" t="n">
        <f aca="false">E85*E$98</f>
        <v>33048442556990400</v>
      </c>
      <c r="F86" s="14" t="n">
        <f aca="false">E86/31556700</f>
        <v>1047271817.29998</v>
      </c>
      <c r="G86" s="14" t="n">
        <f aca="false">1/E86</f>
        <v>3.02586119837735E-017</v>
      </c>
      <c r="H86" s="14" t="n">
        <f aca="false">C86/((4/3)*3.1415926*B86^3)</f>
        <v>73.1622033611484</v>
      </c>
      <c r="I86" s="14" t="n">
        <f aca="false">2*3.1415926*B86/E86</f>
        <v>97891.3058838122</v>
      </c>
      <c r="K86" s="1" t="s">
        <v>17</v>
      </c>
    </row>
    <row r="87" customFormat="false" ht="12.8" hidden="false" customHeight="false" outlineLevel="0" collapsed="false">
      <c r="A87" s="7" t="n">
        <v>57</v>
      </c>
      <c r="B87" s="8" t="n">
        <f aca="false">B86*$B$98</f>
        <v>1.85360742153324E+021</v>
      </c>
      <c r="C87" s="8" t="n">
        <f aca="false">C86*$C$98</f>
        <v>1.79318524850461E+066</v>
      </c>
      <c r="D87" s="9" t="n">
        <f aca="false">D86*$D$98</f>
        <v>6.32765525412607E+067</v>
      </c>
      <c r="E87" s="9" t="n">
        <f aca="false">E86*E$98</f>
        <v>1.09059860438068E+017</v>
      </c>
      <c r="F87" s="9" t="n">
        <f aca="false">E87/31556700</f>
        <v>3455996997.08995</v>
      </c>
      <c r="G87" s="9" t="n">
        <f aca="false">1/E87</f>
        <v>9.16927635871925E-018</v>
      </c>
      <c r="H87" s="9" t="n">
        <f aca="false">C87/((4/3)*3.1415926*B87^3)</f>
        <v>67.2176425301315</v>
      </c>
      <c r="I87" s="9" t="n">
        <f aca="false">2*3.1415926*B87/E87</f>
        <v>106790.515509613</v>
      </c>
    </row>
    <row r="88" customFormat="false" ht="12.8" hidden="false" customHeight="false" outlineLevel="0" collapsed="false">
      <c r="A88" s="7" t="n">
        <v>58</v>
      </c>
      <c r="B88" s="8" t="n">
        <f aca="false">B87*$B$98</f>
        <v>6.67298671751965E+021</v>
      </c>
      <c r="C88" s="8" t="n">
        <f aca="false">C87*$C$98</f>
        <v>7.68650935884679E+067</v>
      </c>
      <c r="D88" s="9" t="n">
        <f aca="false">D87*$D$98</f>
        <v>2.95223083536506E+069</v>
      </c>
      <c r="E88" s="9" t="n">
        <f aca="false">E87*E$98</f>
        <v>3.59897539445625E+017</v>
      </c>
      <c r="F88" s="9" t="n">
        <f aca="false">E88/31556700</f>
        <v>11404790090.3968</v>
      </c>
      <c r="G88" s="9" t="n">
        <f aca="false">1/E88</f>
        <v>2.77856859355129E-018</v>
      </c>
      <c r="H88" s="9" t="n">
        <f aca="false">C88/((4/3)*3.1415926*B88^3)</f>
        <v>61.7560879762662</v>
      </c>
      <c r="I88" s="9" t="n">
        <f aca="false">2*3.1415926*B88/E88</f>
        <v>116498.744192305</v>
      </c>
      <c r="L88" s="19"/>
    </row>
    <row r="89" customFormat="false" ht="12.8" hidden="false" customHeight="false" outlineLevel="0" collapsed="false">
      <c r="A89" s="7" t="n">
        <v>59</v>
      </c>
      <c r="B89" s="8" t="n">
        <f aca="false">B88*$B$98</f>
        <v>2.40227521830708E+022</v>
      </c>
      <c r="C89" s="8" t="n">
        <f aca="false">C88*$C$98</f>
        <v>3.29483114881242E+069</v>
      </c>
      <c r="D89" s="9" t="n">
        <f aca="false">D88*$D$98</f>
        <v>1.37739281854792E+071</v>
      </c>
      <c r="E89" s="9" t="n">
        <f aca="false">E88*E$98</f>
        <v>1.18766188017056E+018</v>
      </c>
      <c r="F89" s="9" t="n">
        <f aca="false">E89/31556700</f>
        <v>37635807298.3095</v>
      </c>
      <c r="G89" s="9" t="n">
        <f aca="false">1/E89</f>
        <v>8.41990482894329E-019</v>
      </c>
      <c r="H89" s="9" t="n">
        <f aca="false">C89/((4/3)*3.1415926*B89^3)</f>
        <v>56.7382945693568</v>
      </c>
      <c r="I89" s="9" t="n">
        <f aca="false">2*3.1415926*B89/E89</f>
        <v>127089.539118879</v>
      </c>
    </row>
    <row r="90" customFormat="false" ht="12.8" hidden="false" customHeight="false" outlineLevel="0" collapsed="false">
      <c r="A90" s="7" t="n">
        <v>60</v>
      </c>
      <c r="B90" s="8" t="n">
        <f aca="false">B89*$B$98</f>
        <v>8.64819078590547E+022</v>
      </c>
      <c r="C90" s="8" t="n">
        <f aca="false">C89*$C$98</f>
        <v>1.41233319213876E+071</v>
      </c>
      <c r="D90" s="9" t="n">
        <f aca="false">D89*$D$98</f>
        <v>6.42636393421719E+072</v>
      </c>
      <c r="E90" s="9" t="n">
        <f aca="false">E89*E$98</f>
        <v>3.91928420456286E+018</v>
      </c>
      <c r="F90" s="9" t="n">
        <f aca="false">E90/31556700</f>
        <v>124198164084.421</v>
      </c>
      <c r="G90" s="9" t="n">
        <f aca="false">1/E90</f>
        <v>2.551486311801E-019</v>
      </c>
      <c r="H90" s="9" t="n">
        <f aca="false">C90/((4/3)*3.1415926*B90^3)</f>
        <v>52.1282059167397</v>
      </c>
      <c r="I90" s="9" t="n">
        <f aca="false">2*3.1415926*B90/E90</f>
        <v>138643.133584231</v>
      </c>
    </row>
    <row r="91" customFormat="false" ht="12.8" hidden="false" customHeight="false" outlineLevel="0" collapsed="false">
      <c r="A91" s="7" t="n">
        <v>61</v>
      </c>
      <c r="B91" s="8" t="n">
        <f aca="false">B90*$B$98</f>
        <v>3.11334868292597E+023</v>
      </c>
      <c r="C91" s="8" t="n">
        <f aca="false">C90*$C$98</f>
        <v>6.05398260343575E+072</v>
      </c>
      <c r="D91" s="9" t="n">
        <f aca="false">D90*$D$98</f>
        <v>2.99828435714837E+074</v>
      </c>
      <c r="E91" s="9" t="n">
        <f aca="false">E90*E$98</f>
        <v>1.29336378750574E+019</v>
      </c>
      <c r="F91" s="9" t="n">
        <f aca="false">E91/31556700</f>
        <v>409853941478.591</v>
      </c>
      <c r="G91" s="9" t="n">
        <f aca="false">1/E91</f>
        <v>7.73177670242727E-020</v>
      </c>
      <c r="H91" s="9" t="n">
        <f aca="false">C91/((4/3)*3.1415926*B91^3)</f>
        <v>47.892695272614</v>
      </c>
      <c r="I91" s="9" t="n">
        <f aca="false">2*3.1415926*B91/E91</f>
        <v>151247.054819161</v>
      </c>
    </row>
    <row r="92" customFormat="false" ht="12.8" hidden="false" customHeight="false" outlineLevel="0" collapsed="false">
      <c r="A92" s="7" t="n">
        <v>62</v>
      </c>
      <c r="B92" s="8" t="n">
        <f aca="false">B91*$B$98</f>
        <v>1.12080552585335E+024</v>
      </c>
      <c r="C92" s="8" t="n">
        <f aca="false">C91*$C$98</f>
        <v>2.59504666226819E+074</v>
      </c>
      <c r="D92" s="9" t="n">
        <f aca="false">D91*$D$98</f>
        <v>1.39887954967115E+076</v>
      </c>
      <c r="E92" s="9" t="n">
        <f aca="false">E91*E$98</f>
        <v>4.26810049876895E+019</v>
      </c>
      <c r="F92" s="9" t="n">
        <f aca="false">E92/31556700</f>
        <v>1352518006879.35</v>
      </c>
      <c r="G92" s="9" t="n">
        <f aca="false">1/E92</f>
        <v>2.34296263709917E-020</v>
      </c>
      <c r="H92" s="9" t="n">
        <f aca="false">C92/((4/3)*3.1415926*B92^3)</f>
        <v>44.0013274989557</v>
      </c>
      <c r="I92" s="9" t="n">
        <f aca="false">2*3.1415926*B92/E92</f>
        <v>164996.787075449</v>
      </c>
    </row>
    <row r="93" customFormat="false" ht="12.8" hidden="false" customHeight="false" outlineLevel="0" collapsed="false">
      <c r="A93" s="15" t="n">
        <v>63</v>
      </c>
      <c r="B93" s="16" t="n">
        <f aca="false">B92*$B$98</f>
        <v>4.03489989307206E+024</v>
      </c>
      <c r="C93" s="16" t="n">
        <f aca="false">C92*$C$98</f>
        <v>1.11236976061468E+076</v>
      </c>
      <c r="D93" s="17" t="n">
        <f aca="false">D92*$D$98</f>
        <v>6.5266124269457E+077</v>
      </c>
      <c r="E93" s="17" t="n">
        <f aca="false">E92*E$98</f>
        <v>1.40847316459375E+020</v>
      </c>
      <c r="F93" s="17" t="n">
        <f aca="false">E93/31556700</f>
        <v>4463309422701.85</v>
      </c>
      <c r="G93" s="17" t="n">
        <f aca="false">1/E93</f>
        <v>7.0998867790884E-021</v>
      </c>
      <c r="H93" s="17" t="n">
        <f aca="false">C93/((4/3)*3.1415926*B93^3)</f>
        <v>40.4261403675367</v>
      </c>
      <c r="I93" s="17" t="n">
        <f aca="false">2*3.1415926*B93/E93</f>
        <v>179996.494991399</v>
      </c>
      <c r="K93" s="0"/>
    </row>
    <row r="94" customFormat="false" ht="12.8" hidden="false" customHeight="false" outlineLevel="0" collapsed="false">
      <c r="A94" s="12" t="n">
        <v>64</v>
      </c>
      <c r="B94" s="8" t="n">
        <f aca="false">B93*$B$98</f>
        <v>1.45256396150594E+025</v>
      </c>
      <c r="C94" s="8" t="n">
        <f aca="false">C93*$C$98</f>
        <v>4.7681858762742E+077</v>
      </c>
      <c r="D94" s="9" t="n">
        <f aca="false">D93*$D$98</f>
        <v>3.04505629391578E+079</v>
      </c>
      <c r="E94" s="9" t="n">
        <f aca="false">E93*E$98</f>
        <v>4.64796144315939E+020</v>
      </c>
      <c r="F94" s="9" t="n">
        <f aca="false">E94/31556700</f>
        <v>14728921094916.1</v>
      </c>
      <c r="G94" s="9" t="n">
        <f aca="false">1/E94</f>
        <v>2.151480842148E-021</v>
      </c>
      <c r="H94" s="9" t="n">
        <f aca="false">C94/((4/3)*3.1415926*B94^3)</f>
        <v>37.1414436315489</v>
      </c>
      <c r="I94" s="9" t="n">
        <f aca="false">2*3.1415926*B94/E94</f>
        <v>196359.81271789</v>
      </c>
    </row>
    <row r="95" customFormat="false" ht="12.8" hidden="false" customHeight="false" outlineLevel="0" collapsed="false">
      <c r="A95" s="12" t="n">
        <v>65</v>
      </c>
      <c r="B95" s="8" t="n">
        <f aca="false">B94*$B$98</f>
        <v>5.22923026142139E+025</v>
      </c>
      <c r="C95" s="8" t="n">
        <f aca="false">C94*$C$98</f>
        <v>2.04388840435012E+079</v>
      </c>
      <c r="D95" s="9" t="n">
        <f aca="false">D94*$D$98</f>
        <v>1.42070146448935E+081</v>
      </c>
      <c r="E95" s="9" t="n">
        <f aca="false">E94*E$98</f>
        <v>1.5338272762426E+021</v>
      </c>
      <c r="F95" s="9" t="n">
        <f aca="false">E95/31556700</f>
        <v>48605439613223.1</v>
      </c>
      <c r="G95" s="9" t="n">
        <f aca="false">1/E95</f>
        <v>6.5196389156E-022</v>
      </c>
      <c r="H95" s="9" t="n">
        <f aca="false">C95/((4/3)*3.1415926*B95^3)</f>
        <v>34.1236344230201</v>
      </c>
      <c r="I95" s="9" t="n">
        <f aca="false">2*3.1415926*B95/E95</f>
        <v>214210.704783152</v>
      </c>
    </row>
    <row r="96" customFormat="false" ht="12.8" hidden="false" customHeight="false" outlineLevel="0" collapsed="false">
      <c r="A96" s="12" t="n">
        <v>66</v>
      </c>
      <c r="B96" s="8" t="n">
        <f aca="false">B95*$B$98</f>
        <v>1.8825228941117E+026</v>
      </c>
      <c r="C96" s="8" t="n">
        <f aca="false">C95*$C$98</f>
        <v>8.76115134316266E+080</v>
      </c>
      <c r="D96" s="9" t="n">
        <f aca="false">D95*$D$98</f>
        <v>6.62842475272151E+082</v>
      </c>
      <c r="E96" s="9" t="n">
        <f aca="false">E95*E$98</f>
        <v>5.06163001160058E+021</v>
      </c>
      <c r="F96" s="9" t="n">
        <f aca="false">E96/31556700</f>
        <v>160397950723636</v>
      </c>
      <c r="G96" s="9" t="n">
        <f aca="false">1/E96</f>
        <v>1.97564815624242E-022</v>
      </c>
      <c r="H96" s="9" t="n">
        <f aca="false">C96/((4/3)*3.1415926*B96^3)</f>
        <v>31.351027649524</v>
      </c>
      <c r="I96" s="9" t="n">
        <f aca="false">2*3.1415926*B96/E96</f>
        <v>233684.405217984</v>
      </c>
    </row>
    <row r="97" customFormat="false" ht="12.8" hidden="false" customHeight="false" outlineLevel="0" collapsed="false">
      <c r="A97" s="11" t="n">
        <v>67</v>
      </c>
      <c r="B97" s="13" t="n">
        <f aca="false">B96*$B$98</f>
        <v>6.77708241880212E+026</v>
      </c>
      <c r="C97" s="13" t="n">
        <f aca="false">C96*$C$98</f>
        <v>3.75547768138578E+082</v>
      </c>
      <c r="D97" s="14" t="n">
        <f aca="false">D96*$D$98</f>
        <v>3.09255785262975E+084</v>
      </c>
      <c r="E97" s="14" t="n">
        <f aca="false">E96*E$98</f>
        <v>1.67033790382819E+022</v>
      </c>
      <c r="F97" s="14" t="n">
        <f aca="false">E97/31556700</f>
        <v>529313237388000</v>
      </c>
      <c r="G97" s="14" t="n">
        <f aca="false">1/E97</f>
        <v>5.98681259467402E-023</v>
      </c>
      <c r="H97" s="14" t="n">
        <f aca="false">C97/((4/3)*3.1415926*B97^3)</f>
        <v>28.803700171461</v>
      </c>
      <c r="I97" s="14" t="n">
        <f aca="false">2*3.1415926*B97/E97</f>
        <v>254928.442055983</v>
      </c>
      <c r="K97" s="1" t="s">
        <v>18</v>
      </c>
    </row>
    <row r="98" s="26" customFormat="true" ht="18.7" hidden="false" customHeight="true" outlineLevel="0" collapsed="false">
      <c r="A98" s="20" t="s">
        <v>19</v>
      </c>
      <c r="B98" s="21" t="n">
        <f aca="false">3.6</f>
        <v>3.6</v>
      </c>
      <c r="C98" s="22" t="n">
        <f aca="false">((1836.15267+1838.68366)/2)^0.5</f>
        <v>42.8651159452532</v>
      </c>
      <c r="D98" s="23" t="n">
        <f aca="false">B98^3</f>
        <v>46.656</v>
      </c>
      <c r="E98" s="23" t="n">
        <f aca="false">3.3</f>
        <v>3.3</v>
      </c>
      <c r="F98" s="23" t="n">
        <f aca="false">3.3</f>
        <v>3.3</v>
      </c>
      <c r="G98" s="23" t="n">
        <f aca="false">1/F98</f>
        <v>0.303030303030303</v>
      </c>
      <c r="H98" s="24" t="n">
        <f aca="false">C98/B98^3</f>
        <v>0.918748198415063</v>
      </c>
      <c r="I98" s="23" t="n">
        <f aca="false">I94/I93</f>
        <v>1.09090909090909</v>
      </c>
      <c r="J98" s="18"/>
      <c r="K98" s="18"/>
      <c r="L98" s="25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</row>
    <row r="99" customFormat="false" ht="24.05" hidden="false" customHeight="false" outlineLevel="0" collapsed="false">
      <c r="A99" s="4" t="s">
        <v>0</v>
      </c>
      <c r="B99" s="5" t="s">
        <v>1</v>
      </c>
      <c r="C99" s="5" t="s">
        <v>2</v>
      </c>
      <c r="D99" s="6" t="s">
        <v>3</v>
      </c>
      <c r="E99" s="6" t="s">
        <v>4</v>
      </c>
      <c r="F99" s="6" t="s">
        <v>5</v>
      </c>
      <c r="G99" s="6" t="s">
        <v>6</v>
      </c>
      <c r="H99" s="6" t="s">
        <v>7</v>
      </c>
      <c r="I99" s="6" t="s">
        <v>8</v>
      </c>
    </row>
    <row r="103" customFormat="false" ht="12.8" hidden="false" customHeight="true" outlineLevel="0" collapsed="false">
      <c r="C103" s="27"/>
    </row>
  </sheetData>
  <dataValidations count="1">
    <dataValidation allowBlank="true" errorStyle="stop" operator="equal" showDropDown="false" showErrorMessage="true" showInputMessage="false" sqref="B61" type="none">
      <formula1>0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10816</TotalTime>
  <Application>LibreOffice/25.2.5.2$Windows_X86_64 LibreOffice_project/03d19516eb2e1dd5d4ccd751a0d6f35f35e08022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2025-08-05T22:02:49Z</dcterms:created>
  <dc:creator/>
  <dc:description/>
  <dc:language>ru-RU</dc:language>
  <cp:lastModifiedBy/>
  <dcterms:modified xsi:type="dcterms:W3CDTF">2025-09-07T01:43:44Z</dcterms:modified>
  <cp:revision>40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